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флешка\Меню требования 2022-2023 г\день 6 омлет\"/>
    </mc:Choice>
  </mc:AlternateContent>
  <bookViews>
    <workbookView xWindow="0" yWindow="90" windowWidth="9495" windowHeight="496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0">Лист1!$A$1:$AJ$152</definedName>
  </definedNames>
  <calcPr calcId="152511"/>
</workbook>
</file>

<file path=xl/calcChain.xml><?xml version="1.0" encoding="utf-8"?>
<calcChain xmlns="http://schemas.openxmlformats.org/spreadsheetml/2006/main">
  <c r="T141" i="1" l="1"/>
  <c r="R143" i="1"/>
  <c r="H68" i="1"/>
  <c r="N50" i="1" l="1"/>
  <c r="F38" i="1"/>
  <c r="H40" i="1"/>
  <c r="J56" i="1"/>
  <c r="N52" i="1"/>
  <c r="L54" i="1"/>
  <c r="D36" i="1"/>
  <c r="F48" i="1"/>
  <c r="D30" i="1"/>
  <c r="R89" i="1"/>
  <c r="D89" i="1"/>
  <c r="D99" i="1"/>
  <c r="D97" i="1"/>
  <c r="K30" i="1"/>
  <c r="I74" i="1"/>
  <c r="I72" i="1"/>
  <c r="I70" i="1"/>
  <c r="I68" i="1"/>
  <c r="I66" i="1"/>
  <c r="I64" i="1"/>
  <c r="I62" i="1"/>
  <c r="I60" i="1"/>
  <c r="I58" i="1"/>
  <c r="I56" i="1"/>
  <c r="I52" i="1"/>
  <c r="I50" i="1"/>
  <c r="I48" i="1"/>
  <c r="I46" i="1"/>
  <c r="I44" i="1"/>
  <c r="I42" i="1"/>
  <c r="I40" i="1"/>
  <c r="I38" i="1"/>
  <c r="I36" i="1"/>
  <c r="I34" i="1"/>
  <c r="I32" i="1"/>
  <c r="I30" i="1"/>
  <c r="E74" i="1"/>
  <c r="E72" i="1"/>
  <c r="E70" i="1"/>
  <c r="E68" i="1"/>
  <c r="E66" i="1"/>
  <c r="E64" i="1"/>
  <c r="E62" i="1"/>
  <c r="E60" i="1"/>
  <c r="E58" i="1"/>
  <c r="E56" i="1"/>
  <c r="E54" i="1"/>
  <c r="E52" i="1"/>
  <c r="E50" i="1"/>
  <c r="E48" i="1"/>
  <c r="E46" i="1"/>
  <c r="E44" i="1"/>
  <c r="E42" i="1"/>
  <c r="E40" i="1"/>
  <c r="E38" i="1"/>
  <c r="E36" i="1"/>
  <c r="E34" i="1"/>
  <c r="E32" i="1"/>
  <c r="E30" i="1"/>
  <c r="G74" i="1"/>
  <c r="G72" i="1"/>
  <c r="G70" i="1"/>
  <c r="G68" i="1"/>
  <c r="G66" i="1"/>
  <c r="G64" i="1"/>
  <c r="G62" i="1"/>
  <c r="G60" i="1"/>
  <c r="G58" i="1"/>
  <c r="G56" i="1"/>
  <c r="G54" i="1"/>
  <c r="G52" i="1"/>
  <c r="G50" i="1"/>
  <c r="G48" i="1"/>
  <c r="G46" i="1"/>
  <c r="G44" i="1"/>
  <c r="G42" i="1"/>
  <c r="G40" i="1"/>
  <c r="G36" i="1"/>
  <c r="G34" i="1"/>
  <c r="G32" i="1"/>
  <c r="G30" i="1"/>
  <c r="G38" i="1"/>
  <c r="D38" i="1"/>
  <c r="Z74" i="1"/>
  <c r="Z72" i="1"/>
  <c r="Z70" i="1"/>
  <c r="Z68" i="1"/>
  <c r="Z66" i="1"/>
  <c r="Z64" i="1"/>
  <c r="Z62" i="1"/>
  <c r="Z60" i="1"/>
  <c r="Z58" i="1"/>
  <c r="Z56" i="1"/>
  <c r="Z54" i="1"/>
  <c r="Z52" i="1"/>
  <c r="Z50" i="1"/>
  <c r="Z48" i="1"/>
  <c r="Z46" i="1"/>
  <c r="Z44" i="1"/>
  <c r="Z42" i="1"/>
  <c r="Z40" i="1"/>
  <c r="Z38" i="1"/>
  <c r="Z36" i="1"/>
  <c r="Z34" i="1"/>
  <c r="Z32" i="1"/>
  <c r="Z30" i="1"/>
  <c r="Y30" i="1"/>
  <c r="Y32" i="1"/>
  <c r="Y34" i="1"/>
  <c r="Y36" i="1"/>
  <c r="Y38" i="1"/>
  <c r="Y40" i="1"/>
  <c r="Y42" i="1"/>
  <c r="Y44" i="1"/>
  <c r="Y46" i="1"/>
  <c r="Y48" i="1"/>
  <c r="Y50" i="1"/>
  <c r="Y52" i="1"/>
  <c r="Y54" i="1"/>
  <c r="Y56" i="1"/>
  <c r="Y58" i="1"/>
  <c r="Y60" i="1"/>
  <c r="Y62" i="1"/>
  <c r="Y64" i="1"/>
  <c r="Y66" i="1"/>
  <c r="Y68" i="1"/>
  <c r="Y70" i="1"/>
  <c r="Y72" i="1"/>
  <c r="Y74" i="1"/>
  <c r="F74" i="1"/>
  <c r="F72" i="1"/>
  <c r="F70" i="1"/>
  <c r="F68" i="1"/>
  <c r="F66" i="1"/>
  <c r="F64" i="1"/>
  <c r="F62" i="1"/>
  <c r="F60" i="1"/>
  <c r="F58" i="1"/>
  <c r="F56" i="1"/>
  <c r="F54" i="1"/>
  <c r="F52" i="1"/>
  <c r="F50" i="1"/>
  <c r="F46" i="1"/>
  <c r="F44" i="1"/>
  <c r="F42" i="1"/>
  <c r="F40" i="1"/>
  <c r="F36" i="1"/>
  <c r="F34" i="1"/>
  <c r="F32" i="1"/>
  <c r="F30" i="1"/>
  <c r="H74" i="1"/>
  <c r="H72" i="1"/>
  <c r="H70" i="1"/>
  <c r="H66" i="1"/>
  <c r="H64" i="1"/>
  <c r="H62" i="1"/>
  <c r="H60" i="1"/>
  <c r="H58" i="1"/>
  <c r="H56" i="1"/>
  <c r="H52" i="1"/>
  <c r="H50" i="1"/>
  <c r="H48" i="1"/>
  <c r="H46" i="1"/>
  <c r="H44" i="1"/>
  <c r="H42" i="1"/>
  <c r="H38" i="1"/>
  <c r="H36" i="1"/>
  <c r="H34" i="1"/>
  <c r="H32" i="1"/>
  <c r="H30" i="1"/>
  <c r="J74" i="1"/>
  <c r="J72" i="1"/>
  <c r="J70" i="1"/>
  <c r="J68" i="1"/>
  <c r="J66" i="1"/>
  <c r="J64" i="1"/>
  <c r="J62" i="1"/>
  <c r="J60" i="1"/>
  <c r="J58" i="1"/>
  <c r="J54" i="1"/>
  <c r="J52" i="1"/>
  <c r="J50" i="1"/>
  <c r="J48" i="1"/>
  <c r="J46" i="1"/>
  <c r="J44" i="1"/>
  <c r="J42" i="1"/>
  <c r="J40" i="1"/>
  <c r="J38" i="1"/>
  <c r="J36" i="1"/>
  <c r="J34" i="1"/>
  <c r="J32" i="1"/>
  <c r="J30" i="1"/>
  <c r="L74" i="1"/>
  <c r="L72" i="1"/>
  <c r="L70" i="1"/>
  <c r="L68" i="1"/>
  <c r="L66" i="1"/>
  <c r="L64" i="1"/>
  <c r="L62" i="1"/>
  <c r="L60" i="1"/>
  <c r="L58" i="1"/>
  <c r="L56" i="1"/>
  <c r="L52" i="1"/>
  <c r="L50" i="1"/>
  <c r="L48" i="1"/>
  <c r="L46" i="1"/>
  <c r="L44" i="1"/>
  <c r="L42" i="1"/>
  <c r="L40" i="1"/>
  <c r="L38" i="1"/>
  <c r="L36" i="1"/>
  <c r="L34" i="1"/>
  <c r="L32" i="1"/>
  <c r="L30" i="1"/>
  <c r="N74" i="1"/>
  <c r="N72" i="1"/>
  <c r="N70" i="1"/>
  <c r="N68" i="1"/>
  <c r="N66" i="1"/>
  <c r="N64" i="1"/>
  <c r="N62" i="1"/>
  <c r="N60" i="1"/>
  <c r="N58" i="1"/>
  <c r="N56" i="1"/>
  <c r="N54" i="1"/>
  <c r="N48" i="1"/>
  <c r="N46" i="1"/>
  <c r="N44" i="1"/>
  <c r="N42" i="1"/>
  <c r="N40" i="1"/>
  <c r="N38" i="1"/>
  <c r="N36" i="1"/>
  <c r="N34" i="1"/>
  <c r="N32" i="1"/>
  <c r="N30" i="1"/>
  <c r="P74" i="1"/>
  <c r="P72" i="1"/>
  <c r="P70" i="1"/>
  <c r="P68" i="1"/>
  <c r="P66" i="1"/>
  <c r="P64" i="1"/>
  <c r="P62" i="1"/>
  <c r="P60" i="1"/>
  <c r="P58" i="1"/>
  <c r="P56" i="1"/>
  <c r="P54" i="1"/>
  <c r="P52" i="1"/>
  <c r="P50" i="1"/>
  <c r="P48" i="1"/>
  <c r="P46" i="1"/>
  <c r="P44" i="1"/>
  <c r="P42" i="1"/>
  <c r="P40" i="1"/>
  <c r="P38" i="1"/>
  <c r="P36" i="1"/>
  <c r="P34" i="1"/>
  <c r="P32" i="1"/>
  <c r="P30" i="1"/>
  <c r="O133" i="1"/>
  <c r="E141" i="1"/>
  <c r="F35" i="2"/>
  <c r="I33" i="2"/>
  <c r="F34" i="2"/>
  <c r="G34" i="2"/>
  <c r="H33" i="2"/>
  <c r="H35" i="2" s="1"/>
  <c r="G33" i="2"/>
  <c r="G35" i="2" s="1"/>
  <c r="H16" i="2"/>
  <c r="V139" i="1"/>
  <c r="U139" i="1"/>
  <c r="V137" i="1"/>
  <c r="U137" i="1"/>
  <c r="Q131" i="1"/>
  <c r="I131" i="1"/>
  <c r="P133" i="1"/>
  <c r="H133" i="1"/>
  <c r="O143" i="1"/>
  <c r="G143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Q143" i="1"/>
  <c r="P143" i="1"/>
  <c r="N143" i="1"/>
  <c r="M143" i="1"/>
  <c r="L143" i="1"/>
  <c r="K143" i="1"/>
  <c r="J143" i="1"/>
  <c r="I143" i="1"/>
  <c r="H143" i="1"/>
  <c r="F143" i="1"/>
  <c r="E143" i="1"/>
  <c r="D143" i="1"/>
  <c r="AG143" i="1" s="1"/>
  <c r="AE141" i="1"/>
  <c r="AD141" i="1"/>
  <c r="AC141" i="1"/>
  <c r="AB141" i="1"/>
  <c r="AA141" i="1"/>
  <c r="Z141" i="1"/>
  <c r="Y141" i="1"/>
  <c r="X141" i="1"/>
  <c r="W141" i="1"/>
  <c r="V141" i="1"/>
  <c r="U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D141" i="1"/>
  <c r="AE139" i="1"/>
  <c r="AD139" i="1"/>
  <c r="AC139" i="1"/>
  <c r="AB139" i="1"/>
  <c r="AA139" i="1"/>
  <c r="Z139" i="1"/>
  <c r="Y139" i="1"/>
  <c r="X139" i="1"/>
  <c r="W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AE137" i="1"/>
  <c r="AD137" i="1"/>
  <c r="AC137" i="1"/>
  <c r="AB137" i="1"/>
  <c r="AA137" i="1"/>
  <c r="Z137" i="1"/>
  <c r="Y137" i="1"/>
  <c r="X137" i="1"/>
  <c r="W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N133" i="1"/>
  <c r="M133" i="1"/>
  <c r="L133" i="1"/>
  <c r="K133" i="1"/>
  <c r="J133" i="1"/>
  <c r="I133" i="1"/>
  <c r="G133" i="1"/>
  <c r="F133" i="1"/>
  <c r="E133" i="1"/>
  <c r="D133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P131" i="1"/>
  <c r="O131" i="1"/>
  <c r="N131" i="1"/>
  <c r="M131" i="1"/>
  <c r="L131" i="1"/>
  <c r="K131" i="1"/>
  <c r="J131" i="1"/>
  <c r="H131" i="1"/>
  <c r="G131" i="1"/>
  <c r="F131" i="1"/>
  <c r="E131" i="1"/>
  <c r="D131" i="1"/>
  <c r="H34" i="2"/>
  <c r="I30" i="2"/>
  <c r="G30" i="2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AE74" i="1"/>
  <c r="AD74" i="1"/>
  <c r="AC74" i="1"/>
  <c r="AB74" i="1"/>
  <c r="AA74" i="1"/>
  <c r="X74" i="1"/>
  <c r="W74" i="1"/>
  <c r="V74" i="1"/>
  <c r="U74" i="1"/>
  <c r="T74" i="1"/>
  <c r="AE72" i="1"/>
  <c r="AD72" i="1"/>
  <c r="AC72" i="1"/>
  <c r="AB72" i="1"/>
  <c r="AA72" i="1"/>
  <c r="X72" i="1"/>
  <c r="W72" i="1"/>
  <c r="V72" i="1"/>
  <c r="U72" i="1"/>
  <c r="T72" i="1"/>
  <c r="AE70" i="1"/>
  <c r="AD70" i="1"/>
  <c r="AC70" i="1"/>
  <c r="AB70" i="1"/>
  <c r="AA70" i="1"/>
  <c r="X70" i="1"/>
  <c r="W70" i="1"/>
  <c r="V70" i="1"/>
  <c r="U70" i="1"/>
  <c r="T70" i="1"/>
  <c r="AE68" i="1"/>
  <c r="AD68" i="1"/>
  <c r="AC68" i="1"/>
  <c r="AB68" i="1"/>
  <c r="AA68" i="1"/>
  <c r="X68" i="1"/>
  <c r="W68" i="1"/>
  <c r="V68" i="1"/>
  <c r="U68" i="1"/>
  <c r="T68" i="1"/>
  <c r="AE66" i="1"/>
  <c r="AD66" i="1"/>
  <c r="AC66" i="1"/>
  <c r="AB66" i="1"/>
  <c r="AA66" i="1"/>
  <c r="X66" i="1"/>
  <c r="W66" i="1"/>
  <c r="V66" i="1"/>
  <c r="U66" i="1"/>
  <c r="T66" i="1"/>
  <c r="AE64" i="1"/>
  <c r="AD64" i="1"/>
  <c r="AC64" i="1"/>
  <c r="AB64" i="1"/>
  <c r="AA64" i="1"/>
  <c r="X64" i="1"/>
  <c r="W64" i="1"/>
  <c r="V64" i="1"/>
  <c r="U64" i="1"/>
  <c r="T64" i="1"/>
  <c r="AE62" i="1"/>
  <c r="AD62" i="1"/>
  <c r="AC62" i="1"/>
  <c r="AB62" i="1"/>
  <c r="AA62" i="1"/>
  <c r="X62" i="1"/>
  <c r="W62" i="1"/>
  <c r="V62" i="1"/>
  <c r="U62" i="1"/>
  <c r="T62" i="1"/>
  <c r="AE60" i="1"/>
  <c r="AD60" i="1"/>
  <c r="AC60" i="1"/>
  <c r="AB60" i="1"/>
  <c r="AA60" i="1"/>
  <c r="X60" i="1"/>
  <c r="W60" i="1"/>
  <c r="V60" i="1"/>
  <c r="U60" i="1"/>
  <c r="T60" i="1"/>
  <c r="AE58" i="1"/>
  <c r="AD58" i="1"/>
  <c r="AC58" i="1"/>
  <c r="AB58" i="1"/>
  <c r="AA58" i="1"/>
  <c r="X58" i="1"/>
  <c r="W58" i="1"/>
  <c r="V58" i="1"/>
  <c r="U58" i="1"/>
  <c r="T58" i="1"/>
  <c r="AE56" i="1"/>
  <c r="AD56" i="1"/>
  <c r="AC56" i="1"/>
  <c r="AB56" i="1"/>
  <c r="AA56" i="1"/>
  <c r="X56" i="1"/>
  <c r="W56" i="1"/>
  <c r="V56" i="1"/>
  <c r="U56" i="1"/>
  <c r="T56" i="1"/>
  <c r="AE54" i="1"/>
  <c r="AD54" i="1"/>
  <c r="AC54" i="1"/>
  <c r="AB54" i="1"/>
  <c r="AA54" i="1"/>
  <c r="X54" i="1"/>
  <c r="W54" i="1"/>
  <c r="V54" i="1"/>
  <c r="U54" i="1"/>
  <c r="T54" i="1"/>
  <c r="AE52" i="1"/>
  <c r="AD52" i="1"/>
  <c r="AC52" i="1"/>
  <c r="AB52" i="1"/>
  <c r="AA52" i="1"/>
  <c r="X52" i="1"/>
  <c r="W52" i="1"/>
  <c r="V52" i="1"/>
  <c r="U52" i="1"/>
  <c r="T52" i="1"/>
  <c r="AE50" i="1"/>
  <c r="AD50" i="1"/>
  <c r="AC50" i="1"/>
  <c r="AB50" i="1"/>
  <c r="AA50" i="1"/>
  <c r="X50" i="1"/>
  <c r="W50" i="1"/>
  <c r="V50" i="1"/>
  <c r="U50" i="1"/>
  <c r="T50" i="1"/>
  <c r="AE48" i="1"/>
  <c r="AD48" i="1"/>
  <c r="AC48" i="1"/>
  <c r="AB48" i="1"/>
  <c r="AA48" i="1"/>
  <c r="X48" i="1"/>
  <c r="W48" i="1"/>
  <c r="V48" i="1"/>
  <c r="U48" i="1"/>
  <c r="T48" i="1"/>
  <c r="AE46" i="1"/>
  <c r="AD46" i="1"/>
  <c r="AC46" i="1"/>
  <c r="AB46" i="1"/>
  <c r="AA46" i="1"/>
  <c r="X46" i="1"/>
  <c r="W46" i="1"/>
  <c r="V46" i="1"/>
  <c r="U46" i="1"/>
  <c r="T46" i="1"/>
  <c r="AE44" i="1"/>
  <c r="AD44" i="1"/>
  <c r="AC44" i="1"/>
  <c r="AB44" i="1"/>
  <c r="AA44" i="1"/>
  <c r="X44" i="1"/>
  <c r="W44" i="1"/>
  <c r="V44" i="1"/>
  <c r="U44" i="1"/>
  <c r="T44" i="1"/>
  <c r="AE42" i="1"/>
  <c r="AD42" i="1"/>
  <c r="AC42" i="1"/>
  <c r="AB42" i="1"/>
  <c r="AA42" i="1"/>
  <c r="X42" i="1"/>
  <c r="W42" i="1"/>
  <c r="V42" i="1"/>
  <c r="U42" i="1"/>
  <c r="T42" i="1"/>
  <c r="AE40" i="1"/>
  <c r="AD40" i="1"/>
  <c r="AC40" i="1"/>
  <c r="AB40" i="1"/>
  <c r="AA40" i="1"/>
  <c r="X40" i="1"/>
  <c r="W40" i="1"/>
  <c r="V40" i="1"/>
  <c r="U40" i="1"/>
  <c r="T40" i="1"/>
  <c r="AE38" i="1"/>
  <c r="AD38" i="1"/>
  <c r="AC38" i="1"/>
  <c r="AB38" i="1"/>
  <c r="AA38" i="1"/>
  <c r="X38" i="1"/>
  <c r="W38" i="1"/>
  <c r="V38" i="1"/>
  <c r="U38" i="1"/>
  <c r="T38" i="1"/>
  <c r="AE36" i="1"/>
  <c r="AD36" i="1"/>
  <c r="AC36" i="1"/>
  <c r="AB36" i="1"/>
  <c r="AA36" i="1"/>
  <c r="X36" i="1"/>
  <c r="W36" i="1"/>
  <c r="V36" i="1"/>
  <c r="U36" i="1"/>
  <c r="T36" i="1"/>
  <c r="AE34" i="1"/>
  <c r="AD34" i="1"/>
  <c r="AC34" i="1"/>
  <c r="AB34" i="1"/>
  <c r="AA34" i="1"/>
  <c r="X34" i="1"/>
  <c r="W34" i="1"/>
  <c r="V34" i="1"/>
  <c r="U34" i="1"/>
  <c r="T34" i="1"/>
  <c r="AE32" i="1"/>
  <c r="AD32" i="1"/>
  <c r="AC32" i="1"/>
  <c r="AB32" i="1"/>
  <c r="AA32" i="1"/>
  <c r="X32" i="1"/>
  <c r="W32" i="1"/>
  <c r="V32" i="1"/>
  <c r="U32" i="1"/>
  <c r="T32" i="1"/>
  <c r="AE30" i="1"/>
  <c r="AD30" i="1"/>
  <c r="AC30" i="1"/>
  <c r="AB30" i="1"/>
  <c r="AA30" i="1"/>
  <c r="X30" i="1"/>
  <c r="W30" i="1"/>
  <c r="V30" i="1"/>
  <c r="U30" i="1"/>
  <c r="T30" i="1"/>
  <c r="S74" i="1"/>
  <c r="R74" i="1"/>
  <c r="Q74" i="1"/>
  <c r="O74" i="1"/>
  <c r="M74" i="1"/>
  <c r="S72" i="1"/>
  <c r="R72" i="1"/>
  <c r="Q72" i="1"/>
  <c r="O72" i="1"/>
  <c r="M72" i="1"/>
  <c r="S70" i="1"/>
  <c r="R70" i="1"/>
  <c r="Q70" i="1"/>
  <c r="O70" i="1"/>
  <c r="M70" i="1"/>
  <c r="S68" i="1"/>
  <c r="R68" i="1"/>
  <c r="Q68" i="1"/>
  <c r="O68" i="1"/>
  <c r="M68" i="1"/>
  <c r="S66" i="1"/>
  <c r="R66" i="1"/>
  <c r="Q66" i="1"/>
  <c r="O66" i="1"/>
  <c r="M66" i="1"/>
  <c r="S64" i="1"/>
  <c r="R64" i="1"/>
  <c r="Q64" i="1"/>
  <c r="O64" i="1"/>
  <c r="M64" i="1"/>
  <c r="S62" i="1"/>
  <c r="R62" i="1"/>
  <c r="Q62" i="1"/>
  <c r="O62" i="1"/>
  <c r="M62" i="1"/>
  <c r="S60" i="1"/>
  <c r="R60" i="1"/>
  <c r="Q60" i="1"/>
  <c r="O60" i="1"/>
  <c r="M60" i="1"/>
  <c r="S58" i="1"/>
  <c r="R58" i="1"/>
  <c r="Q58" i="1"/>
  <c r="O58" i="1"/>
  <c r="M58" i="1"/>
  <c r="S56" i="1"/>
  <c r="R56" i="1"/>
  <c r="Q56" i="1"/>
  <c r="O56" i="1"/>
  <c r="M56" i="1"/>
  <c r="S54" i="1"/>
  <c r="R54" i="1"/>
  <c r="Q54" i="1"/>
  <c r="O54" i="1"/>
  <c r="M54" i="1"/>
  <c r="S52" i="1"/>
  <c r="R52" i="1"/>
  <c r="Q52" i="1"/>
  <c r="O52" i="1"/>
  <c r="M52" i="1"/>
  <c r="S50" i="1"/>
  <c r="R50" i="1"/>
  <c r="Q50" i="1"/>
  <c r="O50" i="1"/>
  <c r="M50" i="1"/>
  <c r="S48" i="1"/>
  <c r="R48" i="1"/>
  <c r="Q48" i="1"/>
  <c r="O48" i="1"/>
  <c r="M48" i="1"/>
  <c r="S46" i="1"/>
  <c r="R46" i="1"/>
  <c r="Q46" i="1"/>
  <c r="O46" i="1"/>
  <c r="M46" i="1"/>
  <c r="S44" i="1"/>
  <c r="R44" i="1"/>
  <c r="Q44" i="1"/>
  <c r="O44" i="1"/>
  <c r="M44" i="1"/>
  <c r="S42" i="1"/>
  <c r="R42" i="1"/>
  <c r="Q42" i="1"/>
  <c r="O42" i="1"/>
  <c r="M42" i="1"/>
  <c r="S40" i="1"/>
  <c r="R40" i="1"/>
  <c r="Q40" i="1"/>
  <c r="O40" i="1"/>
  <c r="M40" i="1"/>
  <c r="S38" i="1"/>
  <c r="R38" i="1"/>
  <c r="Q38" i="1"/>
  <c r="O38" i="1"/>
  <c r="M38" i="1"/>
  <c r="S36" i="1"/>
  <c r="R36" i="1"/>
  <c r="Q36" i="1"/>
  <c r="O36" i="1"/>
  <c r="M36" i="1"/>
  <c r="S34" i="1"/>
  <c r="R34" i="1"/>
  <c r="Q34" i="1"/>
  <c r="O34" i="1"/>
  <c r="M34" i="1"/>
  <c r="S32" i="1"/>
  <c r="R32" i="1"/>
  <c r="Q32" i="1"/>
  <c r="O32" i="1"/>
  <c r="M32" i="1"/>
  <c r="S30" i="1"/>
  <c r="R30" i="1"/>
  <c r="Q30" i="1"/>
  <c r="O30" i="1"/>
  <c r="M30" i="1"/>
  <c r="K74" i="1"/>
  <c r="K72" i="1"/>
  <c r="K70" i="1"/>
  <c r="K68" i="1"/>
  <c r="K66" i="1"/>
  <c r="K64" i="1"/>
  <c r="K62" i="1"/>
  <c r="K60" i="1"/>
  <c r="K58" i="1"/>
  <c r="K56" i="1"/>
  <c r="K54" i="1"/>
  <c r="K52" i="1"/>
  <c r="K50" i="1"/>
  <c r="K48" i="1"/>
  <c r="K46" i="1"/>
  <c r="K44" i="1"/>
  <c r="K42" i="1"/>
  <c r="K40" i="1"/>
  <c r="K38" i="1"/>
  <c r="K36" i="1"/>
  <c r="K34" i="1"/>
  <c r="K32" i="1"/>
  <c r="D74" i="1"/>
  <c r="D72" i="1"/>
  <c r="D70" i="1"/>
  <c r="D68" i="1"/>
  <c r="D66" i="1"/>
  <c r="D64" i="1"/>
  <c r="D62" i="1"/>
  <c r="D60" i="1"/>
  <c r="D58" i="1"/>
  <c r="D56" i="1"/>
  <c r="D54" i="1"/>
  <c r="D52" i="1"/>
  <c r="D50" i="1"/>
  <c r="D48" i="1"/>
  <c r="D46" i="1"/>
  <c r="D44" i="1"/>
  <c r="D42" i="1"/>
  <c r="D40" i="1"/>
  <c r="D34" i="1"/>
  <c r="D32" i="1"/>
  <c r="E12" i="4"/>
  <c r="D15" i="4"/>
  <c r="D14" i="4"/>
  <c r="C15" i="4"/>
  <c r="C14" i="4"/>
  <c r="B15" i="4"/>
  <c r="B14" i="4"/>
  <c r="F14" i="4" s="1"/>
  <c r="D10" i="4"/>
  <c r="C10" i="4"/>
  <c r="B10" i="4"/>
  <c r="D6" i="4"/>
  <c r="C6" i="4"/>
  <c r="B6" i="4"/>
  <c r="I21" i="3"/>
  <c r="I20" i="3"/>
  <c r="I19" i="3"/>
  <c r="I18" i="3"/>
  <c r="I17" i="3"/>
  <c r="I16" i="3"/>
  <c r="I15" i="3"/>
  <c r="I14" i="3"/>
  <c r="I13" i="3"/>
  <c r="I21" i="2"/>
  <c r="G21" i="2"/>
  <c r="Q14" i="1"/>
  <c r="Q13" i="1"/>
  <c r="Q12" i="1"/>
  <c r="H17" i="1"/>
  <c r="H16" i="1"/>
  <c r="H15" i="1"/>
  <c r="L18" i="1" s="1"/>
  <c r="H14" i="1"/>
  <c r="H13" i="1"/>
  <c r="H12" i="1"/>
  <c r="AG30" i="1" l="1"/>
  <c r="AG101" i="1"/>
  <c r="AI101" i="1" s="1"/>
  <c r="AG103" i="1"/>
  <c r="AG105" i="1"/>
  <c r="AI105" i="1" s="1"/>
  <c r="AG107" i="1"/>
  <c r="AG109" i="1"/>
  <c r="AG111" i="1"/>
  <c r="AG113" i="1"/>
  <c r="AG115" i="1"/>
  <c r="AG117" i="1"/>
  <c r="AG119" i="1"/>
  <c r="AG121" i="1"/>
  <c r="AG123" i="1"/>
  <c r="AG125" i="1"/>
  <c r="AG127" i="1"/>
  <c r="AG129" i="1"/>
  <c r="AG139" i="1"/>
  <c r="AG46" i="1"/>
  <c r="AI46" i="1" s="1"/>
  <c r="AG54" i="1"/>
  <c r="AI54" i="1" s="1"/>
  <c r="AG62" i="1"/>
  <c r="AG70" i="1"/>
  <c r="AI70" i="1" s="1"/>
  <c r="AG91" i="1"/>
  <c r="AI91" i="1" s="1"/>
  <c r="AG93" i="1"/>
  <c r="AG95" i="1"/>
  <c r="AI95" i="1" s="1"/>
  <c r="AG135" i="1"/>
  <c r="AG137" i="1"/>
  <c r="AG141" i="1"/>
  <c r="AG87" i="1"/>
  <c r="AI87" i="1" s="1"/>
  <c r="AG99" i="1"/>
  <c r="A33" i="2"/>
  <c r="G31" i="2"/>
  <c r="C12" i="4"/>
  <c r="AG131" i="1"/>
  <c r="AG133" i="1"/>
  <c r="AI133" i="1" s="1"/>
  <c r="AG97" i="1"/>
  <c r="AG89" i="1"/>
  <c r="AI89" i="1" s="1"/>
  <c r="AG40" i="1"/>
  <c r="AI40" i="1" s="1"/>
  <c r="AG48" i="1"/>
  <c r="AI48" i="1" s="1"/>
  <c r="AG56" i="1"/>
  <c r="AI56" i="1" s="1"/>
  <c r="AG64" i="1"/>
  <c r="AI64" i="1" s="1"/>
  <c r="AG72" i="1"/>
  <c r="AI72" i="1" s="1"/>
  <c r="AG44" i="1"/>
  <c r="AI44" i="1" s="1"/>
  <c r="AG52" i="1"/>
  <c r="AI52" i="1" s="1"/>
  <c r="AG60" i="1"/>
  <c r="AI60" i="1" s="1"/>
  <c r="AG68" i="1"/>
  <c r="AI68" i="1" s="1"/>
  <c r="AI30" i="1"/>
  <c r="AG42" i="1"/>
  <c r="AI42" i="1" s="1"/>
  <c r="AG50" i="1"/>
  <c r="AI50" i="1" s="1"/>
  <c r="AG58" i="1"/>
  <c r="AI58" i="1" s="1"/>
  <c r="AG66" i="1"/>
  <c r="AI66" i="1" s="1"/>
  <c r="AG74" i="1"/>
  <c r="AI74" i="1" s="1"/>
  <c r="AG32" i="1"/>
  <c r="AI32" i="1" s="1"/>
  <c r="AG34" i="1"/>
  <c r="AI34" i="1" s="1"/>
  <c r="AG38" i="1"/>
  <c r="AI38" i="1" s="1"/>
  <c r="AG36" i="1"/>
  <c r="AI36" i="1" s="1"/>
  <c r="I31" i="2"/>
  <c r="F15" i="4"/>
  <c r="AI99" i="1"/>
  <c r="B12" i="4"/>
  <c r="AI62" i="1"/>
  <c r="AI103" i="1"/>
  <c r="AI109" i="1"/>
  <c r="AI111" i="1"/>
  <c r="AI113" i="1"/>
  <c r="AI115" i="1"/>
  <c r="AI117" i="1"/>
  <c r="AI119" i="1"/>
  <c r="AI121" i="1"/>
  <c r="AI123" i="1"/>
  <c r="AI125" i="1"/>
  <c r="AI127" i="1"/>
  <c r="AI129" i="1"/>
  <c r="AI107" i="1"/>
  <c r="AI139" i="1"/>
  <c r="AI143" i="1"/>
  <c r="AI137" i="1"/>
  <c r="D12" i="4"/>
  <c r="I26" i="3"/>
  <c r="A35" i="2"/>
  <c r="F16" i="4"/>
  <c r="E16" i="4" s="1"/>
  <c r="A34" i="2"/>
  <c r="AI131" i="1"/>
  <c r="AI135" i="1"/>
  <c r="AI141" i="1"/>
  <c r="AI93" i="1"/>
  <c r="N18" i="1"/>
  <c r="Q18" i="1" s="1"/>
  <c r="AI97" i="1"/>
  <c r="AI75" i="1" l="1"/>
  <c r="AI145" i="1"/>
  <c r="AI146" i="1" l="1"/>
</calcChain>
</file>

<file path=xl/sharedStrings.xml><?xml version="1.0" encoding="utf-8"?>
<sst xmlns="http://schemas.openxmlformats.org/spreadsheetml/2006/main" count="257" uniqueCount="193">
  <si>
    <t>КОДЫ</t>
  </si>
  <si>
    <t>Утверждаю</t>
  </si>
  <si>
    <t>Руководитель     ____________         _______________________</t>
  </si>
  <si>
    <t>питания (количество)</t>
  </si>
  <si>
    <t xml:space="preserve">   Расход продуктов</t>
  </si>
  <si>
    <t>изме-</t>
  </si>
  <si>
    <t>рения</t>
  </si>
  <si>
    <t>подлежащих закладке</t>
  </si>
  <si>
    <t>вольствующихся</t>
  </si>
  <si>
    <t>имости одного дня</t>
  </si>
  <si>
    <t xml:space="preserve">    Фактическая</t>
  </si>
  <si>
    <t xml:space="preserve">  Плановая сто-</t>
  </si>
  <si>
    <t xml:space="preserve">  имость на всех</t>
  </si>
  <si>
    <t xml:space="preserve">   довольствую-</t>
  </si>
  <si>
    <t>О  Б  Е  Д</t>
  </si>
  <si>
    <t>П О Л Д Н И К</t>
  </si>
  <si>
    <t>У  Ж  И  Н</t>
  </si>
  <si>
    <t>Количество порций</t>
  </si>
  <si>
    <t>Выход - вес порций</t>
  </si>
  <si>
    <t>0504202</t>
  </si>
  <si>
    <t>Хлеб пшеничный</t>
  </si>
  <si>
    <t xml:space="preserve">                             (подпись)          (расшифровка подписи)</t>
  </si>
  <si>
    <t>Кладовщик    ______________     ____________________</t>
  </si>
  <si>
    <t xml:space="preserve">     Всего</t>
  </si>
  <si>
    <t xml:space="preserve">   человек)</t>
  </si>
  <si>
    <t xml:space="preserve">  Персонал</t>
  </si>
  <si>
    <t xml:space="preserve"> (количество</t>
  </si>
  <si>
    <t>стоимость</t>
  </si>
  <si>
    <t>Плановая</t>
  </si>
  <si>
    <t>операция</t>
  </si>
  <si>
    <t>руб</t>
  </si>
  <si>
    <t>одного дня,</t>
  </si>
  <si>
    <t xml:space="preserve">     стоимость,</t>
  </si>
  <si>
    <t>Количество продуктов питания, подлежащих закладке</t>
  </si>
  <si>
    <t xml:space="preserve"> для обслуживающего</t>
  </si>
  <si>
    <t>Коды категорий довольствующихся</t>
  </si>
  <si>
    <t>(группы)</t>
  </si>
  <si>
    <t>суммарных</t>
  </si>
  <si>
    <t>категорий</t>
  </si>
  <si>
    <t xml:space="preserve">по плановой </t>
  </si>
  <si>
    <t>стоимости</t>
  </si>
  <si>
    <t>одного дня</t>
  </si>
  <si>
    <t>Количество до-</t>
  </si>
  <si>
    <t>по плановой сто-</t>
  </si>
  <si>
    <r>
      <t xml:space="preserve">                                              Форма   299 </t>
    </r>
    <r>
      <rPr>
        <b/>
        <i/>
        <sz val="8"/>
        <rFont val="Arial Cyr"/>
        <charset val="204"/>
      </rPr>
      <t xml:space="preserve"> </t>
    </r>
    <r>
      <rPr>
        <sz val="8"/>
        <rFont val="Arial Cyr"/>
        <family val="2"/>
        <charset val="204"/>
      </rPr>
      <t>по ОКУД</t>
    </r>
  </si>
  <si>
    <t>ницa</t>
  </si>
  <si>
    <t>Еди-</t>
  </si>
  <si>
    <t xml:space="preserve">          Продукты питания</t>
  </si>
  <si>
    <t>наименование</t>
  </si>
  <si>
    <t>код</t>
  </si>
  <si>
    <t>Структурное подразделение     _____________________________________</t>
  </si>
  <si>
    <t>Материально ответственное лицо  __________________________________</t>
  </si>
  <si>
    <t xml:space="preserve"> щихся,</t>
  </si>
  <si>
    <t>Дата</t>
  </si>
  <si>
    <t>Учреждение    _______________________________________________________________________________________</t>
  </si>
  <si>
    <t xml:space="preserve">                                                           Форма по ОКУД</t>
  </si>
  <si>
    <t xml:space="preserve">         по ОКПО</t>
  </si>
  <si>
    <t xml:space="preserve">                 Форма 0504202   с.2</t>
  </si>
  <si>
    <t>шифр</t>
  </si>
  <si>
    <t>кол-во</t>
  </si>
  <si>
    <t>цена</t>
  </si>
  <si>
    <t>сумма</t>
  </si>
  <si>
    <t>завтрак</t>
  </si>
  <si>
    <t>Итого</t>
  </si>
  <si>
    <t xml:space="preserve"> </t>
  </si>
  <si>
    <t>Орехова В.В.</t>
  </si>
  <si>
    <t>МБОУ Лицея № 1</t>
  </si>
  <si>
    <t>МЕНЮ</t>
  </si>
  <si>
    <t>Выход готовой продукции</t>
  </si>
  <si>
    <t>ЗАВТРАК</t>
  </si>
  <si>
    <t>ОБЕД</t>
  </si>
  <si>
    <t>ПОЛДНИК</t>
  </si>
  <si>
    <t>УЖИН</t>
  </si>
  <si>
    <t>Шеф - повар</t>
  </si>
  <si>
    <t>(подпись)</t>
  </si>
  <si>
    <t>(расшифровка подписи)</t>
  </si>
  <si>
    <t>Калькулятор</t>
  </si>
  <si>
    <t>От кого</t>
  </si>
  <si>
    <t>М Б О У  Лицей   №1</t>
  </si>
  <si>
    <t>ИНН/КПП</t>
  </si>
  <si>
    <t>Кому</t>
  </si>
  <si>
    <t xml:space="preserve"> К Ш П "   Славянск "</t>
  </si>
  <si>
    <t>№
п/п</t>
  </si>
  <si>
    <t>Наименование товара</t>
  </si>
  <si>
    <t>Ед.
изм.</t>
  </si>
  <si>
    <t>Кол-
во</t>
  </si>
  <si>
    <t>Цена</t>
  </si>
  <si>
    <t>Сумма</t>
  </si>
  <si>
    <t xml:space="preserve">Многодетные  </t>
  </si>
  <si>
    <t>пор</t>
  </si>
  <si>
    <t xml:space="preserve">  Бюджет   </t>
  </si>
  <si>
    <t xml:space="preserve">  Средства родителей с 6 - 10 лет</t>
  </si>
  <si>
    <t xml:space="preserve">  Средства  родителей с   11 -  17 лет</t>
  </si>
  <si>
    <t xml:space="preserve">  Льготники  7-10  лет</t>
  </si>
  <si>
    <t xml:space="preserve">  Льготники    11-17  лет</t>
  </si>
  <si>
    <t>Многодетные с 6 - 10 лет род. сред.</t>
  </si>
  <si>
    <t>Многодетные с 11- 17лет род. сред.</t>
  </si>
  <si>
    <t xml:space="preserve">  Бюджет учителя</t>
  </si>
  <si>
    <t>Директор</t>
  </si>
  <si>
    <t>/ С В Комиссарова</t>
  </si>
  <si>
    <t>/ Гл. Бухгалтер</t>
  </si>
  <si>
    <t>Сдал</t>
  </si>
  <si>
    <t xml:space="preserve">            /    Орехова В.В.</t>
  </si>
  <si>
    <t>/ Принял</t>
  </si>
  <si>
    <t>/Орехова В.В./</t>
  </si>
  <si>
    <t>/ Трошина Е.В./</t>
  </si>
  <si>
    <t>с 6-10 лет</t>
  </si>
  <si>
    <t>с 11-17 лет</t>
  </si>
  <si>
    <t>1 смена</t>
  </si>
  <si>
    <t>итого</t>
  </si>
  <si>
    <t>льготники</t>
  </si>
  <si>
    <t>род. опл.</t>
  </si>
  <si>
    <t>многодетные</t>
  </si>
  <si>
    <t>по 5 руб</t>
  </si>
  <si>
    <t>2015г</t>
  </si>
  <si>
    <t xml:space="preserve"> 17 ,04,15</t>
  </si>
  <si>
    <r>
      <rPr>
        <b/>
        <sz val="14"/>
        <color indexed="8"/>
        <rFont val="Calibri"/>
        <family val="2"/>
        <charset val="204"/>
      </rPr>
      <t>НАКЛАДНАЯ</t>
    </r>
    <r>
      <rPr>
        <sz val="10"/>
        <rFont val="Pragmatica"/>
      </rPr>
      <t xml:space="preserve"> № ____"___"_____________20__ 15Г.</t>
    </r>
  </si>
  <si>
    <t>Меню</t>
  </si>
  <si>
    <t>лето 2015 г.</t>
  </si>
  <si>
    <t>июля</t>
  </si>
  <si>
    <t>Хлеб " Особый"</t>
  </si>
  <si>
    <t>с 6-10 лет край</t>
  </si>
  <si>
    <t>Макароны отварные</t>
  </si>
  <si>
    <t>кр.бюд.</t>
  </si>
  <si>
    <t>С 6-10 л кр.бюд</t>
  </si>
  <si>
    <t>род.опл</t>
  </si>
  <si>
    <t>м.б</t>
  </si>
  <si>
    <t>доп.гл.р</t>
  </si>
  <si>
    <t>с 6-10 л кр.бюд+ род.опл</t>
  </si>
  <si>
    <t>Утверждаю начальник лагеря</t>
  </si>
  <si>
    <t xml:space="preserve">                      Е.Н. Сиротина</t>
  </si>
  <si>
    <t>с 11-17 лет край</t>
  </si>
  <si>
    <t>м.бюд</t>
  </si>
  <si>
    <t>доп.гл.р.</t>
  </si>
  <si>
    <t>род опл.</t>
  </si>
  <si>
    <t>нач. лагеря           (подпись)               (расшифровка подписи)</t>
  </si>
  <si>
    <t>Икра кабачковая</t>
  </si>
  <si>
    <t>Омлет натуральный</t>
  </si>
  <si>
    <t>Чай с сахаром и лимоном</t>
  </si>
  <si>
    <t>Хлеб пшеничный йодиров.</t>
  </si>
  <si>
    <t>Щи  св.капустой с зел.и сметан.</t>
  </si>
  <si>
    <t>Огурец м/с</t>
  </si>
  <si>
    <t>Компот св.фр.( яблоко) с витамином С</t>
  </si>
  <si>
    <t>Тефтели говяж. с соусом (говядина)</t>
  </si>
  <si>
    <t>250/10</t>
  </si>
  <si>
    <t>60/30</t>
  </si>
  <si>
    <t>120/30</t>
  </si>
  <si>
    <t>200/15/7</t>
  </si>
  <si>
    <t>Сок фруктовый ( тропик)</t>
  </si>
  <si>
    <t>край бюд.</t>
  </si>
  <si>
    <t>"07"</t>
  </si>
  <si>
    <t>с 11-17 лет кр.бюд.+ род.опл</t>
  </si>
  <si>
    <t>Фрукты,ягоды свежие ( персик)</t>
  </si>
  <si>
    <t>измерения</t>
  </si>
  <si>
    <t>Деркач А.В.</t>
  </si>
  <si>
    <t>МБОУ СОШ № 10</t>
  </si>
  <si>
    <t>хлеб пшеничный</t>
  </si>
  <si>
    <t>хлеб ржаной</t>
  </si>
  <si>
    <t>лук</t>
  </si>
  <si>
    <t>соль</t>
  </si>
  <si>
    <t>сахар</t>
  </si>
  <si>
    <t>молоко</t>
  </si>
  <si>
    <t>хлеб пшенич</t>
  </si>
  <si>
    <t>Зав столов           ______________     ____________________</t>
  </si>
  <si>
    <t>Скрипникова Л.Д.</t>
  </si>
  <si>
    <t>масло растительное</t>
  </si>
  <si>
    <t>яйцо</t>
  </si>
  <si>
    <t>масло сливочное</t>
  </si>
  <si>
    <r>
      <t xml:space="preserve"> Меню-требование на выдачу продуктов питания  N</t>
    </r>
    <r>
      <rPr>
        <sz val="11"/>
        <rFont val="Arial Cyr"/>
        <family val="2"/>
        <charset val="204"/>
      </rPr>
      <t xml:space="preserve"> __6_</t>
    </r>
  </si>
  <si>
    <t>омлет натуральный</t>
  </si>
  <si>
    <t>сок</t>
  </si>
  <si>
    <t>фрукты</t>
  </si>
  <si>
    <t>морковь</t>
  </si>
  <si>
    <t>биточки из говядины</t>
  </si>
  <si>
    <t>каше гречневая вязкая</t>
  </si>
  <si>
    <t>какао на молоке</t>
  </si>
  <si>
    <t>сухари</t>
  </si>
  <si>
    <t>капуста свеж</t>
  </si>
  <si>
    <t>том паста</t>
  </si>
  <si>
    <t xml:space="preserve">11-17  лет овз </t>
  </si>
  <si>
    <t>сыр</t>
  </si>
  <si>
    <t>фрукты яблоко</t>
  </si>
  <si>
    <t>какао панда</t>
  </si>
  <si>
    <t>помидор св</t>
  </si>
  <si>
    <t>крупа ячневая</t>
  </si>
  <si>
    <t>мясо говядины</t>
  </si>
  <si>
    <t>картофель</t>
  </si>
  <si>
    <t>мука</t>
  </si>
  <si>
    <t>овощи свежие</t>
  </si>
  <si>
    <t>щи из св капусты с картош</t>
  </si>
  <si>
    <t>195 5</t>
  </si>
  <si>
    <t>70 30</t>
  </si>
  <si>
    <t xml:space="preserve">    на "    12  сентября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</si>
</sst>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32">
    <font>
      <sz val="10"/>
      <name val="Pragmatica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  <font>
      <b/>
      <i/>
      <sz val="8"/>
      <name val="Arial Cyr"/>
      <charset val="204"/>
    </font>
    <font>
      <sz val="8"/>
      <name val="Pragmatica"/>
      <charset val="204"/>
    </font>
    <font>
      <sz val="11"/>
      <name val="Arial Cyr"/>
      <family val="2"/>
      <charset val="204"/>
    </font>
    <font>
      <u/>
      <sz val="10"/>
      <name val="Arial Cyr"/>
      <family val="2"/>
      <charset val="204"/>
    </font>
    <font>
      <b/>
      <sz val="20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i/>
      <sz val="10"/>
      <name val="Pragmatica"/>
      <charset val="204"/>
    </font>
    <font>
      <b/>
      <i/>
      <sz val="8"/>
      <name val="Arial Cyr"/>
      <family val="2"/>
      <charset val="204"/>
    </font>
    <font>
      <b/>
      <i/>
      <sz val="28"/>
      <name val="Pragmatica"/>
      <charset val="204"/>
    </font>
    <font>
      <b/>
      <i/>
      <sz val="24"/>
      <name val="Pragmatica"/>
      <charset val="204"/>
    </font>
    <font>
      <sz val="11"/>
      <color indexed="8"/>
      <name val="Calibri"/>
      <family val="2"/>
      <charset val="204"/>
    </font>
    <font>
      <sz val="10"/>
      <name val="Pragmatica"/>
      <charset val="204"/>
    </font>
    <font>
      <sz val="8"/>
      <name val="Pragmatica"/>
    </font>
    <font>
      <b/>
      <i/>
      <sz val="8"/>
      <color indexed="8"/>
      <name val="Calibri"/>
      <family val="2"/>
      <charset val="204"/>
    </font>
    <font>
      <b/>
      <i/>
      <sz val="8"/>
      <name val="Pragmatica"/>
      <charset val="204"/>
    </font>
    <font>
      <u/>
      <sz val="10"/>
      <name val="Pragmatica"/>
    </font>
    <font>
      <sz val="14"/>
      <name val="Arial Cyr"/>
      <family val="2"/>
      <charset val="204"/>
    </font>
    <font>
      <sz val="14"/>
      <name val="Pragmatica"/>
    </font>
    <font>
      <sz val="14"/>
      <name val="Arial Cyr"/>
      <charset val="204"/>
    </font>
    <font>
      <b/>
      <i/>
      <sz val="14"/>
      <name val="Arial Cyr"/>
      <family val="2"/>
      <charset val="204"/>
    </font>
    <font>
      <sz val="10"/>
      <name val="Arial Cyr"/>
      <charset val="204"/>
    </font>
    <font>
      <b/>
      <sz val="11"/>
      <name val="Arial Cyr"/>
      <charset val="204"/>
    </font>
    <font>
      <b/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8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/>
    <xf numFmtId="0" fontId="3" fillId="0" borderId="0" xfId="0" applyFont="1" applyBorder="1"/>
    <xf numFmtId="0" fontId="2" fillId="0" borderId="0" xfId="0" applyFont="1" applyBorder="1" applyAlignment="1">
      <alignment horizontal="left"/>
    </xf>
    <xf numFmtId="0" fontId="4" fillId="0" borderId="0" xfId="0" applyFont="1"/>
    <xf numFmtId="0" fontId="3" fillId="0" borderId="0" xfId="0" applyFont="1" applyBorder="1" applyAlignment="1">
      <alignment horizontal="center"/>
    </xf>
    <xf numFmtId="0" fontId="3" fillId="0" borderId="7" xfId="0" applyFont="1" applyBorder="1"/>
    <xf numFmtId="0" fontId="0" fillId="0" borderId="8" xfId="0" applyBorder="1"/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 wrapText="1"/>
    </xf>
    <xf numFmtId="0" fontId="2" fillId="0" borderId="1" xfId="0" applyFont="1" applyBorder="1"/>
    <xf numFmtId="0" fontId="2" fillId="0" borderId="2" xfId="0" applyFont="1" applyBorder="1"/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Continuous"/>
    </xf>
    <xf numFmtId="0" fontId="2" fillId="0" borderId="9" xfId="0" applyFont="1" applyBorder="1"/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0" fillId="0" borderId="11" xfId="0" applyBorder="1"/>
    <xf numFmtId="0" fontId="0" fillId="0" borderId="6" xfId="0" applyBorder="1"/>
    <xf numFmtId="0" fontId="2" fillId="0" borderId="8" xfId="0" applyFont="1" applyBorder="1"/>
    <xf numFmtId="0" fontId="2" fillId="0" borderId="12" xfId="0" applyFont="1" applyBorder="1"/>
    <xf numFmtId="0" fontId="2" fillId="0" borderId="10" xfId="0" applyFont="1" applyBorder="1"/>
    <xf numFmtId="0" fontId="2" fillId="0" borderId="13" xfId="0" applyFont="1" applyBorder="1"/>
    <xf numFmtId="0" fontId="2" fillId="0" borderId="0" xfId="0" applyFont="1" applyBorder="1" applyAlignment="1"/>
    <xf numFmtId="0" fontId="2" fillId="0" borderId="12" xfId="0" applyFont="1" applyBorder="1" applyAlignment="1"/>
    <xf numFmtId="0" fontId="2" fillId="0" borderId="13" xfId="0" applyFont="1" applyBorder="1" applyAlignment="1"/>
    <xf numFmtId="0" fontId="2" fillId="0" borderId="10" xfId="0" applyFont="1" applyBorder="1" applyAlignment="1"/>
    <xf numFmtId="0" fontId="2" fillId="0" borderId="14" xfId="0" applyFont="1" applyBorder="1" applyAlignment="1"/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5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49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left" wrapText="1"/>
    </xf>
    <xf numFmtId="0" fontId="3" fillId="0" borderId="21" xfId="0" applyFont="1" applyBorder="1"/>
    <xf numFmtId="0" fontId="0" fillId="0" borderId="22" xfId="0" applyBorder="1"/>
    <xf numFmtId="0" fontId="6" fillId="0" borderId="23" xfId="0" applyFont="1" applyBorder="1" applyAlignment="1">
      <alignment horizontal="center"/>
    </xf>
    <xf numFmtId="0" fontId="0" fillId="0" borderId="24" xfId="0" applyBorder="1"/>
    <xf numFmtId="0" fontId="3" fillId="0" borderId="10" xfId="0" applyFont="1" applyBorder="1"/>
    <xf numFmtId="0" fontId="6" fillId="0" borderId="6" xfId="0" applyFont="1" applyBorder="1" applyAlignment="1">
      <alignment horizontal="center" vertical="center"/>
    </xf>
    <xf numFmtId="0" fontId="0" fillId="0" borderId="25" xfId="0" applyBorder="1"/>
    <xf numFmtId="0" fontId="0" fillId="0" borderId="5" xfId="0" applyBorder="1"/>
    <xf numFmtId="0" fontId="3" fillId="0" borderId="8" xfId="0" applyFont="1" applyBorder="1"/>
    <xf numFmtId="49" fontId="2" fillId="0" borderId="18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10" fillId="0" borderId="10" xfId="0" applyFont="1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0" xfId="0" applyBorder="1"/>
    <xf numFmtId="0" fontId="0" fillId="0" borderId="2" xfId="0" applyBorder="1"/>
    <xf numFmtId="0" fontId="0" fillId="0" borderId="32" xfId="0" applyBorder="1"/>
    <xf numFmtId="0" fontId="0" fillId="0" borderId="3" xfId="0" applyBorder="1"/>
    <xf numFmtId="0" fontId="0" fillId="0" borderId="8" xfId="0" applyBorder="1" applyAlignment="1">
      <alignment horizontal="center"/>
    </xf>
    <xf numFmtId="0" fontId="12" fillId="0" borderId="5" xfId="0" applyFont="1" applyBorder="1"/>
    <xf numFmtId="0" fontId="0" fillId="0" borderId="12" xfId="0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/>
    <xf numFmtId="0" fontId="0" fillId="0" borderId="0" xfId="0" applyBorder="1" applyAlignment="1">
      <alignment horizontal="center"/>
    </xf>
    <xf numFmtId="0" fontId="12" fillId="0" borderId="0" xfId="0" applyFont="1" applyBorder="1"/>
    <xf numFmtId="0" fontId="10" fillId="0" borderId="0" xfId="0" applyFont="1" applyBorder="1" applyAlignment="1">
      <alignment horizontal="center"/>
    </xf>
    <xf numFmtId="0" fontId="0" fillId="0" borderId="14" xfId="0" applyBorder="1"/>
    <xf numFmtId="0" fontId="0" fillId="0" borderId="5" xfId="0" applyBorder="1" applyAlignment="1"/>
    <xf numFmtId="0" fontId="0" fillId="0" borderId="10" xfId="0" applyBorder="1" applyAlignment="1"/>
    <xf numFmtId="0" fontId="15" fillId="0" borderId="5" xfId="0" applyFont="1" applyBorder="1"/>
    <xf numFmtId="0" fontId="15" fillId="0" borderId="5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6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3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5" xfId="0" applyFont="1" applyBorder="1"/>
    <xf numFmtId="0" fontId="19" fillId="0" borderId="8" xfId="0" applyFont="1" applyBorder="1"/>
    <xf numFmtId="0" fontId="20" fillId="0" borderId="5" xfId="0" applyFont="1" applyBorder="1"/>
    <xf numFmtId="0" fontId="2" fillId="0" borderId="5" xfId="0" applyFont="1" applyBorder="1" applyAlignment="1"/>
    <xf numFmtId="0" fontId="3" fillId="0" borderId="11" xfId="0" applyFont="1" applyBorder="1"/>
    <xf numFmtId="0" fontId="3" fillId="0" borderId="13" xfId="0" applyFont="1" applyBorder="1"/>
    <xf numFmtId="0" fontId="3" fillId="0" borderId="37" xfId="0" applyFont="1" applyBorder="1"/>
    <xf numFmtId="0" fontId="2" fillId="0" borderId="1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8" xfId="0" applyFont="1" applyBorder="1" applyAlignment="1"/>
    <xf numFmtId="0" fontId="2" fillId="0" borderId="6" xfId="0" applyFont="1" applyBorder="1" applyAlignment="1"/>
    <xf numFmtId="0" fontId="16" fillId="0" borderId="8" xfId="0" applyFont="1" applyBorder="1" applyAlignment="1">
      <alignment horizontal="center" vertical="center"/>
    </xf>
    <xf numFmtId="0" fontId="2" fillId="0" borderId="33" xfId="0" applyFont="1" applyBorder="1" applyAlignment="1"/>
    <xf numFmtId="0" fontId="21" fillId="0" borderId="0" xfId="0" applyFont="1"/>
    <xf numFmtId="0" fontId="21" fillId="0" borderId="6" xfId="0" applyFont="1" applyBorder="1"/>
    <xf numFmtId="0" fontId="21" fillId="0" borderId="5" xfId="0" applyFont="1" applyBorder="1"/>
    <xf numFmtId="0" fontId="21" fillId="0" borderId="5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23" fillId="0" borderId="0" xfId="0" applyFont="1"/>
    <xf numFmtId="0" fontId="2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2" fillId="0" borderId="1" xfId="0" applyFont="1" applyFill="1" applyBorder="1" applyAlignment="1">
      <alignment horizontal="left"/>
    </xf>
    <xf numFmtId="0" fontId="2" fillId="0" borderId="33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9" fontId="2" fillId="0" borderId="51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0" fillId="0" borderId="1" xfId="0" applyFill="1" applyBorder="1"/>
    <xf numFmtId="0" fontId="0" fillId="0" borderId="52" xfId="0" applyFill="1" applyBorder="1"/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Border="1"/>
    <xf numFmtId="0" fontId="8" fillId="0" borderId="0" xfId="0" applyFont="1" applyFill="1" applyAlignment="1"/>
    <xf numFmtId="49" fontId="2" fillId="0" borderId="16" xfId="0" applyNumberFormat="1" applyFont="1" applyFill="1" applyBorder="1" applyAlignment="1">
      <alignment horizontal="center"/>
    </xf>
    <xf numFmtId="0" fontId="0" fillId="0" borderId="16" xfId="0" applyFill="1" applyBorder="1"/>
    <xf numFmtId="0" fontId="2" fillId="0" borderId="8" xfId="0" applyFont="1" applyFill="1" applyBorder="1"/>
    <xf numFmtId="0" fontId="0" fillId="0" borderId="54" xfId="0" applyFill="1" applyBorder="1"/>
    <xf numFmtId="0" fontId="2" fillId="0" borderId="41" xfId="0" applyFont="1" applyFill="1" applyBorder="1"/>
    <xf numFmtId="0" fontId="2" fillId="0" borderId="0" xfId="0" applyFont="1" applyFill="1" applyAlignment="1">
      <alignment vertical="top"/>
    </xf>
    <xf numFmtId="0" fontId="2" fillId="0" borderId="18" xfId="0" applyFont="1" applyFill="1" applyBorder="1"/>
    <xf numFmtId="0" fontId="0" fillId="0" borderId="55" xfId="0" applyFill="1" applyBorder="1"/>
    <xf numFmtId="0" fontId="2" fillId="0" borderId="56" xfId="0" applyFont="1" applyFill="1" applyBorder="1"/>
    <xf numFmtId="0" fontId="2" fillId="0" borderId="23" xfId="0" applyFont="1" applyFill="1" applyBorder="1"/>
    <xf numFmtId="0" fontId="2" fillId="0" borderId="59" xfId="0" applyFont="1" applyBorder="1" applyAlignment="1"/>
    <xf numFmtId="0" fontId="16" fillId="0" borderId="6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2" fillId="0" borderId="65" xfId="0" applyFont="1" applyBorder="1" applyAlignment="1"/>
    <xf numFmtId="0" fontId="2" fillId="0" borderId="33" xfId="0" applyFont="1" applyBorder="1" applyAlignment="1">
      <alignment horizontal="center" wrapText="1"/>
    </xf>
    <xf numFmtId="0" fontId="24" fillId="0" borderId="10" xfId="0" applyFont="1" applyFill="1" applyBorder="1"/>
    <xf numFmtId="0" fontId="0" fillId="0" borderId="10" xfId="0" applyFill="1" applyBorder="1"/>
    <xf numFmtId="0" fontId="25" fillId="0" borderId="23" xfId="0" applyFont="1" applyFill="1" applyBorder="1"/>
    <xf numFmtId="0" fontId="25" fillId="0" borderId="24" xfId="0" applyFont="1" applyBorder="1"/>
    <xf numFmtId="0" fontId="25" fillId="0" borderId="69" xfId="0" applyFont="1" applyBorder="1"/>
    <xf numFmtId="0" fontId="25" fillId="0" borderId="58" xfId="0" applyFont="1" applyBorder="1"/>
    <xf numFmtId="0" fontId="25" fillId="0" borderId="2" xfId="0" applyFont="1" applyBorder="1"/>
    <xf numFmtId="0" fontId="25" fillId="0" borderId="3" xfId="0" applyFont="1" applyBorder="1"/>
    <xf numFmtId="0" fontId="26" fillId="0" borderId="15" xfId="0" applyFont="1" applyBorder="1" applyAlignment="1"/>
    <xf numFmtId="0" fontId="26" fillId="0" borderId="8" xfId="0" applyFont="1" applyBorder="1" applyAlignment="1"/>
    <xf numFmtId="0" fontId="26" fillId="0" borderId="5" xfId="0" applyFont="1" applyBorder="1" applyAlignment="1"/>
    <xf numFmtId="0" fontId="26" fillId="0" borderId="6" xfId="0" applyFont="1" applyBorder="1" applyAlignment="1"/>
    <xf numFmtId="0" fontId="26" fillId="0" borderId="61" xfId="0" applyFont="1" applyBorder="1" applyAlignment="1"/>
    <xf numFmtId="0" fontId="26" fillId="0" borderId="41" xfId="0" applyFont="1" applyBorder="1" applyAlignment="1"/>
    <xf numFmtId="0" fontId="25" fillId="0" borderId="9" xfId="0" applyFont="1" applyBorder="1"/>
    <xf numFmtId="0" fontId="25" fillId="0" borderId="7" xfId="0" applyFont="1" applyBorder="1"/>
    <xf numFmtId="0" fontId="25" fillId="0" borderId="12" xfId="0" applyFont="1" applyBorder="1"/>
    <xf numFmtId="1" fontId="25" fillId="0" borderId="42" xfId="0" applyNumberFormat="1" applyFont="1" applyBorder="1" applyAlignment="1">
      <alignment horizontal="center"/>
    </xf>
    <xf numFmtId="1" fontId="25" fillId="0" borderId="20" xfId="0" applyNumberFormat="1" applyFont="1" applyBorder="1" applyAlignment="1">
      <alignment horizontal="center"/>
    </xf>
    <xf numFmtId="0" fontId="25" fillId="0" borderId="20" xfId="0" applyNumberFormat="1" applyFont="1" applyBorder="1" applyAlignment="1">
      <alignment horizontal="center"/>
    </xf>
    <xf numFmtId="0" fontId="25" fillId="0" borderId="43" xfId="0" applyNumberFormat="1" applyFont="1" applyBorder="1" applyAlignment="1">
      <alignment horizontal="center"/>
    </xf>
    <xf numFmtId="0" fontId="25" fillId="0" borderId="26" xfId="0" applyNumberFormat="1" applyFont="1" applyBorder="1" applyAlignment="1">
      <alignment horizontal="center"/>
    </xf>
    <xf numFmtId="1" fontId="25" fillId="0" borderId="62" xfId="0" applyNumberFormat="1" applyFont="1" applyBorder="1" applyAlignment="1"/>
    <xf numFmtId="0" fontId="25" fillId="0" borderId="64" xfId="0" applyNumberFormat="1" applyFont="1" applyBorder="1" applyAlignment="1">
      <alignment horizontal="right"/>
    </xf>
    <xf numFmtId="1" fontId="25" fillId="0" borderId="20" xfId="0" applyNumberFormat="1" applyFont="1" applyBorder="1" applyAlignment="1"/>
    <xf numFmtId="1" fontId="25" fillId="0" borderId="26" xfId="0" applyNumberFormat="1" applyFont="1" applyBorder="1" applyAlignment="1"/>
    <xf numFmtId="1" fontId="25" fillId="0" borderId="21" xfId="0" applyNumberFormat="1" applyFont="1" applyBorder="1" applyAlignment="1"/>
    <xf numFmtId="1" fontId="25" fillId="0" borderId="43" xfId="0" applyNumberFormat="1" applyFont="1" applyBorder="1" applyAlignment="1"/>
    <xf numFmtId="0" fontId="25" fillId="0" borderId="20" xfId="0" applyFont="1" applyBorder="1"/>
    <xf numFmtId="0" fontId="25" fillId="0" borderId="21" xfId="0" applyFont="1" applyBorder="1"/>
    <xf numFmtId="0" fontId="25" fillId="0" borderId="26" xfId="0" applyFont="1" applyBorder="1"/>
    <xf numFmtId="0" fontId="25" fillId="0" borderId="40" xfId="0" applyFont="1" applyBorder="1" applyAlignment="1">
      <alignment horizontal="right"/>
    </xf>
    <xf numFmtId="0" fontId="25" fillId="0" borderId="3" xfId="0" applyFont="1" applyBorder="1" applyAlignment="1">
      <alignment horizontal="right"/>
    </xf>
    <xf numFmtId="0" fontId="25" fillId="0" borderId="44" xfId="0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60" xfId="0" applyFont="1" applyBorder="1" applyAlignment="1">
      <alignment horizontal="right"/>
    </xf>
    <xf numFmtId="0" fontId="25" fillId="0" borderId="2" xfId="0" applyFont="1" applyBorder="1" applyAlignment="1">
      <alignment horizontal="right"/>
    </xf>
    <xf numFmtId="0" fontId="25" fillId="0" borderId="36" xfId="0" applyFont="1" applyBorder="1"/>
    <xf numFmtId="0" fontId="25" fillId="0" borderId="30" xfId="0" applyFont="1" applyBorder="1"/>
    <xf numFmtId="0" fontId="25" fillId="0" borderId="30" xfId="0" applyFont="1" applyBorder="1" applyAlignment="1">
      <alignment horizontal="right"/>
    </xf>
    <xf numFmtId="0" fontId="25" fillId="0" borderId="66" xfId="0" applyFont="1" applyBorder="1" applyAlignment="1">
      <alignment horizontal="right"/>
    </xf>
    <xf numFmtId="0" fontId="25" fillId="0" borderId="22" xfId="0" applyFont="1" applyBorder="1" applyAlignment="1">
      <alignment horizontal="right"/>
    </xf>
    <xf numFmtId="0" fontId="25" fillId="0" borderId="67" xfId="0" applyFont="1" applyBorder="1" applyAlignment="1">
      <alignment horizontal="right"/>
    </xf>
    <xf numFmtId="0" fontId="25" fillId="0" borderId="24" xfId="0" applyFont="1" applyBorder="1" applyAlignment="1">
      <alignment horizontal="right"/>
    </xf>
    <xf numFmtId="0" fontId="25" fillId="0" borderId="23" xfId="0" applyFont="1" applyBorder="1"/>
    <xf numFmtId="0" fontId="25" fillId="0" borderId="32" xfId="0" applyFont="1" applyBorder="1" applyAlignment="1">
      <alignment horizontal="right"/>
    </xf>
    <xf numFmtId="0" fontId="25" fillId="0" borderId="69" xfId="0" applyFont="1" applyBorder="1" applyAlignment="1">
      <alignment horizontal="right"/>
    </xf>
    <xf numFmtId="0" fontId="25" fillId="0" borderId="72" xfId="0" applyFont="1" applyBorder="1" applyAlignment="1">
      <alignment horizontal="right"/>
    </xf>
    <xf numFmtId="0" fontId="25" fillId="0" borderId="65" xfId="0" applyFont="1" applyBorder="1" applyAlignment="1">
      <alignment horizontal="right"/>
    </xf>
    <xf numFmtId="0" fontId="25" fillId="0" borderId="59" xfId="0" applyFont="1" applyBorder="1" applyAlignment="1">
      <alignment horizontal="right"/>
    </xf>
    <xf numFmtId="0" fontId="25" fillId="0" borderId="32" xfId="0" applyFont="1" applyBorder="1"/>
    <xf numFmtId="0" fontId="25" fillId="0" borderId="46" xfId="0" applyFont="1" applyBorder="1"/>
    <xf numFmtId="0" fontId="25" fillId="0" borderId="29" xfId="0" applyFont="1" applyBorder="1" applyAlignment="1">
      <alignment horizontal="right"/>
    </xf>
    <xf numFmtId="0" fontId="25" fillId="0" borderId="50" xfId="0" applyFont="1" applyBorder="1" applyAlignment="1">
      <alignment horizontal="right"/>
    </xf>
    <xf numFmtId="0" fontId="25" fillId="0" borderId="57" xfId="0" applyFont="1" applyBorder="1" applyAlignment="1">
      <alignment horizontal="right"/>
    </xf>
    <xf numFmtId="0" fontId="25" fillId="0" borderId="63" xfId="0" applyFont="1" applyBorder="1" applyAlignment="1">
      <alignment horizontal="right"/>
    </xf>
    <xf numFmtId="0" fontId="25" fillId="0" borderId="58" xfId="0" applyFont="1" applyBorder="1" applyAlignment="1">
      <alignment horizontal="right"/>
    </xf>
    <xf numFmtId="0" fontId="25" fillId="0" borderId="29" xfId="0" applyFont="1" applyBorder="1"/>
    <xf numFmtId="0" fontId="25" fillId="0" borderId="44" xfId="0" applyFont="1" applyBorder="1"/>
    <xf numFmtId="0" fontId="25" fillId="0" borderId="14" xfId="0" applyFont="1" applyBorder="1"/>
    <xf numFmtId="0" fontId="25" fillId="0" borderId="60" xfId="0" applyFont="1" applyBorder="1"/>
    <xf numFmtId="0" fontId="25" fillId="0" borderId="0" xfId="0" applyFont="1" applyBorder="1"/>
    <xf numFmtId="0" fontId="25" fillId="0" borderId="66" xfId="0" applyFont="1" applyBorder="1"/>
    <xf numFmtId="0" fontId="25" fillId="0" borderId="22" xfId="0" applyFont="1" applyBorder="1"/>
    <xf numFmtId="0" fontId="25" fillId="0" borderId="67" xfId="0" applyFont="1" applyBorder="1"/>
    <xf numFmtId="0" fontId="25" fillId="0" borderId="32" xfId="0" applyFont="1" applyBorder="1" applyAlignment="1"/>
    <xf numFmtId="0" fontId="25" fillId="0" borderId="69" xfId="0" applyFont="1" applyBorder="1" applyAlignment="1"/>
    <xf numFmtId="0" fontId="25" fillId="0" borderId="72" xfId="0" applyFont="1" applyBorder="1" applyAlignment="1"/>
    <xf numFmtId="0" fontId="25" fillId="0" borderId="65" xfId="0" applyFont="1" applyBorder="1" applyAlignment="1"/>
    <xf numFmtId="0" fontId="25" fillId="0" borderId="59" xfId="0" applyFont="1" applyBorder="1" applyAlignment="1"/>
    <xf numFmtId="0" fontId="25" fillId="0" borderId="30" xfId="0" applyFont="1" applyBorder="1" applyAlignment="1"/>
    <xf numFmtId="0" fontId="25" fillId="0" borderId="58" xfId="0" applyFont="1" applyBorder="1" applyAlignment="1"/>
    <xf numFmtId="0" fontId="25" fillId="0" borderId="29" xfId="0" applyFont="1" applyBorder="1" applyAlignment="1"/>
    <xf numFmtId="0" fontId="25" fillId="0" borderId="50" xfId="0" applyFont="1" applyBorder="1" applyAlignment="1"/>
    <xf numFmtId="0" fontId="25" fillId="0" borderId="57" xfId="0" applyFont="1" applyBorder="1" applyAlignment="1"/>
    <xf numFmtId="0" fontId="25" fillId="0" borderId="63" xfId="0" applyFont="1" applyBorder="1" applyAlignment="1"/>
    <xf numFmtId="0" fontId="25" fillId="0" borderId="68" xfId="0" applyFont="1" applyBorder="1"/>
    <xf numFmtId="0" fontId="25" fillId="0" borderId="40" xfId="0" applyFont="1" applyBorder="1"/>
    <xf numFmtId="0" fontId="25" fillId="0" borderId="49" xfId="0" applyFont="1" applyBorder="1"/>
    <xf numFmtId="0" fontId="25" fillId="0" borderId="50" xfId="0" applyFont="1" applyBorder="1"/>
    <xf numFmtId="0" fontId="25" fillId="0" borderId="57" xfId="0" applyFont="1" applyBorder="1"/>
    <xf numFmtId="0" fontId="25" fillId="0" borderId="63" xfId="0" applyFont="1" applyBorder="1"/>
    <xf numFmtId="0" fontId="25" fillId="0" borderId="73" xfId="0" applyFont="1" applyBorder="1"/>
    <xf numFmtId="0" fontId="25" fillId="0" borderId="72" xfId="0" applyFont="1" applyBorder="1"/>
    <xf numFmtId="0" fontId="25" fillId="0" borderId="65" xfId="0" applyFont="1" applyBorder="1"/>
    <xf numFmtId="0" fontId="25" fillId="0" borderId="59" xfId="0" applyFont="1" applyBorder="1"/>
    <xf numFmtId="0" fontId="27" fillId="0" borderId="58" xfId="0" applyFont="1" applyBorder="1"/>
    <xf numFmtId="0" fontId="27" fillId="0" borderId="57" xfId="0" applyFont="1" applyBorder="1"/>
    <xf numFmtId="0" fontId="27" fillId="0" borderId="29" xfId="0" applyFont="1" applyBorder="1"/>
    <xf numFmtId="0" fontId="27" fillId="0" borderId="50" xfId="0" applyFont="1" applyBorder="1"/>
    <xf numFmtId="0" fontId="27" fillId="0" borderId="30" xfId="0" applyFont="1" applyBorder="1"/>
    <xf numFmtId="0" fontId="27" fillId="0" borderId="23" xfId="0" applyFont="1" applyBorder="1"/>
    <xf numFmtId="0" fontId="25" fillId="0" borderId="10" xfId="0" applyFont="1" applyBorder="1"/>
    <xf numFmtId="0" fontId="25" fillId="0" borderId="8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38" xfId="0" applyFont="1" applyBorder="1" applyAlignment="1">
      <alignment vertical="top"/>
    </xf>
    <xf numFmtId="0" fontId="25" fillId="0" borderId="34" xfId="0" applyFont="1" applyBorder="1" applyAlignment="1"/>
    <xf numFmtId="0" fontId="25" fillId="0" borderId="35" xfId="0" applyFont="1" applyBorder="1" applyAlignment="1"/>
    <xf numFmtId="0" fontId="25" fillId="0" borderId="46" xfId="0" applyFont="1" applyBorder="1" applyAlignment="1"/>
    <xf numFmtId="0" fontId="25" fillId="0" borderId="39" xfId="0" applyFont="1" applyBorder="1" applyAlignment="1"/>
    <xf numFmtId="0" fontId="25" fillId="0" borderId="0" xfId="0" applyFont="1" applyBorder="1" applyAlignment="1"/>
    <xf numFmtId="0" fontId="25" fillId="0" borderId="48" xfId="0" applyFont="1" applyBorder="1" applyAlignment="1"/>
    <xf numFmtId="0" fontId="25" fillId="0" borderId="47" xfId="0" applyFont="1" applyBorder="1" applyAlignment="1"/>
    <xf numFmtId="0" fontId="25" fillId="0" borderId="18" xfId="0" applyFont="1" applyBorder="1" applyAlignment="1"/>
    <xf numFmtId="0" fontId="25" fillId="0" borderId="1" xfId="0" applyFont="1" applyBorder="1" applyAlignment="1"/>
    <xf numFmtId="0" fontId="25" fillId="0" borderId="4" xfId="0" applyFont="1" applyBorder="1" applyAlignment="1"/>
    <xf numFmtId="0" fontId="25" fillId="0" borderId="5" xfId="0" applyFont="1" applyBorder="1" applyAlignment="1">
      <alignment horizontal="center"/>
    </xf>
    <xf numFmtId="0" fontId="25" fillId="0" borderId="40" xfId="0" applyFont="1" applyBorder="1" applyAlignment="1">
      <alignment vertical="top"/>
    </xf>
    <xf numFmtId="0" fontId="25" fillId="0" borderId="2" xfId="0" applyFont="1" applyBorder="1" applyAlignment="1"/>
    <xf numFmtId="0" fontId="25" fillId="0" borderId="3" xfId="0" applyFont="1" applyBorder="1" applyAlignment="1"/>
    <xf numFmtId="0" fontId="25" fillId="0" borderId="10" xfId="0" applyFont="1" applyBorder="1" applyAlignment="1"/>
    <xf numFmtId="0" fontId="25" fillId="0" borderId="19" xfId="0" applyFont="1" applyBorder="1" applyAlignment="1"/>
    <xf numFmtId="0" fontId="25" fillId="0" borderId="40" xfId="0" applyFont="1" applyBorder="1" applyAlignment="1"/>
    <xf numFmtId="0" fontId="25" fillId="0" borderId="3" xfId="0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42" xfId="0" applyNumberFormat="1" applyFont="1" applyBorder="1" applyAlignment="1">
      <alignment horizontal="right"/>
    </xf>
    <xf numFmtId="1" fontId="25" fillId="0" borderId="42" xfId="0" applyNumberFormat="1" applyFont="1" applyBorder="1" applyAlignment="1"/>
    <xf numFmtId="0" fontId="25" fillId="0" borderId="10" xfId="0" applyFont="1" applyBorder="1" applyAlignment="1">
      <alignment horizontal="right"/>
    </xf>
    <xf numFmtId="0" fontId="25" fillId="0" borderId="68" xfId="0" applyFont="1" applyBorder="1" applyAlignment="1">
      <alignment horizontal="right"/>
    </xf>
    <xf numFmtId="0" fontId="25" fillId="0" borderId="23" xfId="0" applyFont="1" applyBorder="1" applyAlignment="1">
      <alignment horizontal="right"/>
    </xf>
    <xf numFmtId="0" fontId="25" fillId="0" borderId="44" xfId="0" applyFont="1" applyBorder="1" applyAlignment="1"/>
    <xf numFmtId="0" fontId="25" fillId="0" borderId="68" xfId="0" applyFont="1" applyBorder="1" applyAlignment="1"/>
    <xf numFmtId="0" fontId="25" fillId="0" borderId="66" xfId="0" applyFont="1" applyBorder="1" applyAlignment="1"/>
    <xf numFmtId="0" fontId="25" fillId="0" borderId="23" xfId="0" applyFont="1" applyBorder="1" applyAlignment="1"/>
    <xf numFmtId="0" fontId="25" fillId="0" borderId="24" xfId="0" applyFont="1" applyBorder="1" applyAlignment="1"/>
    <xf numFmtId="0" fontId="27" fillId="0" borderId="24" xfId="0" applyFont="1" applyBorder="1"/>
    <xf numFmtId="0" fontId="25" fillId="0" borderId="70" xfId="0" applyFont="1" applyBorder="1"/>
    <xf numFmtId="0" fontId="25" fillId="0" borderId="31" xfId="0" applyFont="1" applyBorder="1"/>
    <xf numFmtId="0" fontId="25" fillId="0" borderId="34" xfId="0" applyFont="1" applyBorder="1"/>
    <xf numFmtId="0" fontId="25" fillId="0" borderId="35" xfId="0" applyFont="1" applyBorder="1"/>
    <xf numFmtId="0" fontId="27" fillId="0" borderId="32" xfId="0" applyFont="1" applyBorder="1"/>
    <xf numFmtId="0" fontId="27" fillId="0" borderId="70" xfId="0" applyFont="1" applyBorder="1"/>
    <xf numFmtId="0" fontId="25" fillId="0" borderId="73" xfId="0" applyFont="1" applyBorder="1" applyAlignment="1">
      <alignment horizontal="right"/>
    </xf>
    <xf numFmtId="0" fontId="25" fillId="0" borderId="70" xfId="0" applyFont="1" applyBorder="1" applyAlignment="1">
      <alignment horizontal="right"/>
    </xf>
    <xf numFmtId="0" fontId="25" fillId="0" borderId="49" xfId="0" applyFont="1" applyBorder="1" applyAlignment="1">
      <alignment horizontal="right"/>
    </xf>
    <xf numFmtId="0" fontId="25" fillId="0" borderId="31" xfId="0" applyFont="1" applyBorder="1" applyAlignment="1">
      <alignment horizontal="right"/>
    </xf>
    <xf numFmtId="0" fontId="25" fillId="0" borderId="49" xfId="0" applyFont="1" applyBorder="1" applyAlignment="1"/>
    <xf numFmtId="0" fontId="25" fillId="0" borderId="31" xfId="0" applyFont="1" applyBorder="1" applyAlignment="1"/>
    <xf numFmtId="0" fontId="27" fillId="0" borderId="31" xfId="0" applyFont="1" applyBorder="1"/>
    <xf numFmtId="0" fontId="27" fillId="0" borderId="3" xfId="0" applyFont="1" applyBorder="1"/>
    <xf numFmtId="0" fontId="27" fillId="0" borderId="10" xfId="0" applyFont="1" applyBorder="1"/>
    <xf numFmtId="0" fontId="25" fillId="0" borderId="15" xfId="0" applyFont="1" applyBorder="1"/>
    <xf numFmtId="0" fontId="25" fillId="0" borderId="5" xfId="0" applyFont="1" applyBorder="1"/>
    <xf numFmtId="0" fontId="25" fillId="0" borderId="45" xfId="0" applyFont="1" applyBorder="1"/>
    <xf numFmtId="0" fontId="25" fillId="0" borderId="8" xfId="0" applyFont="1" applyBorder="1"/>
    <xf numFmtId="0" fontId="25" fillId="0" borderId="6" xfId="0" applyFont="1" applyBorder="1"/>
    <xf numFmtId="0" fontId="25" fillId="0" borderId="11" xfId="0" applyFont="1" applyBorder="1"/>
    <xf numFmtId="0" fontId="3" fillId="0" borderId="38" xfId="0" applyFont="1" applyBorder="1" applyAlignment="1">
      <alignment vertical="top"/>
    </xf>
    <xf numFmtId="0" fontId="29" fillId="0" borderId="40" xfId="0" applyFont="1" applyBorder="1" applyAlignment="1">
      <alignment vertical="top"/>
    </xf>
    <xf numFmtId="0" fontId="25" fillId="2" borderId="40" xfId="0" applyFont="1" applyFill="1" applyBorder="1" applyAlignment="1">
      <alignment horizontal="right"/>
    </xf>
    <xf numFmtId="0" fontId="25" fillId="2" borderId="71" xfId="0" applyFont="1" applyFill="1" applyBorder="1" applyAlignment="1">
      <alignment horizontal="right"/>
    </xf>
    <xf numFmtId="0" fontId="25" fillId="2" borderId="51" xfId="0" applyFont="1" applyFill="1" applyBorder="1"/>
    <xf numFmtId="0" fontId="25" fillId="2" borderId="71" xfId="0" applyFont="1" applyFill="1" applyBorder="1" applyAlignment="1"/>
    <xf numFmtId="0" fontId="25" fillId="2" borderId="68" xfId="0" applyFont="1" applyFill="1" applyBorder="1"/>
    <xf numFmtId="0" fontId="25" fillId="2" borderId="40" xfId="0" applyFont="1" applyFill="1" applyBorder="1"/>
    <xf numFmtId="0" fontId="25" fillId="2" borderId="49" xfId="0" applyFont="1" applyFill="1" applyBorder="1"/>
    <xf numFmtId="0" fontId="25" fillId="2" borderId="73" xfId="0" applyFont="1" applyFill="1" applyBorder="1"/>
    <xf numFmtId="0" fontId="26" fillId="2" borderId="15" xfId="0" applyFont="1" applyFill="1" applyBorder="1" applyAlignment="1"/>
    <xf numFmtId="1" fontId="25" fillId="2" borderId="42" xfId="0" applyNumberFormat="1" applyFont="1" applyFill="1" applyBorder="1" applyAlignment="1">
      <alignment horizontal="center"/>
    </xf>
    <xf numFmtId="0" fontId="26" fillId="2" borderId="5" xfId="0" applyFont="1" applyFill="1" applyBorder="1" applyAlignment="1"/>
    <xf numFmtId="1" fontId="25" fillId="2" borderId="20" xfId="0" applyNumberFormat="1" applyFont="1" applyFill="1" applyBorder="1" applyAlignment="1">
      <alignment horizontal="center"/>
    </xf>
    <xf numFmtId="0" fontId="25" fillId="2" borderId="3" xfId="0" applyFont="1" applyFill="1" applyBorder="1" applyAlignment="1">
      <alignment horizontal="right"/>
    </xf>
    <xf numFmtId="0" fontId="25" fillId="2" borderId="30" xfId="0" applyFont="1" applyFill="1" applyBorder="1" applyAlignment="1">
      <alignment horizontal="right"/>
    </xf>
    <xf numFmtId="0" fontId="25" fillId="2" borderId="32" xfId="0" applyFont="1" applyFill="1" applyBorder="1" applyAlignment="1">
      <alignment horizontal="right"/>
    </xf>
    <xf numFmtId="0" fontId="25" fillId="2" borderId="3" xfId="0" applyFont="1" applyFill="1" applyBorder="1"/>
    <xf numFmtId="0" fontId="25" fillId="2" borderId="30" xfId="0" applyFont="1" applyFill="1" applyBorder="1"/>
    <xf numFmtId="0" fontId="25" fillId="2" borderId="32" xfId="0" applyFont="1" applyFill="1" applyBorder="1" applyAlignment="1"/>
    <xf numFmtId="0" fontId="25" fillId="2" borderId="29" xfId="0" applyFont="1" applyFill="1" applyBorder="1"/>
    <xf numFmtId="0" fontId="25" fillId="2" borderId="32" xfId="0" applyFont="1" applyFill="1" applyBorder="1"/>
    <xf numFmtId="0" fontId="25" fillId="2" borderId="29" xfId="0" applyFont="1" applyFill="1" applyBorder="1" applyAlignment="1">
      <alignment horizontal="right"/>
    </xf>
    <xf numFmtId="0" fontId="25" fillId="2" borderId="29" xfId="0" applyFont="1" applyFill="1" applyBorder="1" applyAlignment="1"/>
    <xf numFmtId="164" fontId="25" fillId="2" borderId="56" xfId="0" applyNumberFormat="1" applyFont="1" applyFill="1" applyBorder="1" applyAlignment="1">
      <alignment horizontal="right"/>
    </xf>
    <xf numFmtId="164" fontId="25" fillId="2" borderId="55" xfId="0" applyNumberFormat="1" applyFont="1" applyFill="1" applyBorder="1" applyAlignment="1">
      <alignment horizontal="right"/>
    </xf>
    <xf numFmtId="164" fontId="25" fillId="2" borderId="56" xfId="0" applyNumberFormat="1" applyFont="1" applyFill="1" applyBorder="1"/>
    <xf numFmtId="164" fontId="25" fillId="2" borderId="55" xfId="0" applyNumberFormat="1" applyFont="1" applyFill="1" applyBorder="1" applyAlignment="1"/>
    <xf numFmtId="164" fontId="25" fillId="2" borderId="68" xfId="0" applyNumberFormat="1" applyFont="1" applyFill="1" applyBorder="1"/>
    <xf numFmtId="164" fontId="25" fillId="2" borderId="49" xfId="0" applyNumberFormat="1" applyFont="1" applyFill="1" applyBorder="1"/>
    <xf numFmtId="164" fontId="25" fillId="2" borderId="30" xfId="0" applyNumberFormat="1" applyFont="1" applyFill="1" applyBorder="1" applyAlignment="1"/>
    <xf numFmtId="164" fontId="25" fillId="2" borderId="29" xfId="0" applyNumberFormat="1" applyFont="1" applyFill="1" applyBorder="1"/>
    <xf numFmtId="164" fontId="25" fillId="2" borderId="30" xfId="0" applyNumberFormat="1" applyFont="1" applyFill="1" applyBorder="1"/>
    <xf numFmtId="0" fontId="26" fillId="2" borderId="8" xfId="0" applyFont="1" applyFill="1" applyBorder="1" applyAlignment="1"/>
    <xf numFmtId="0" fontId="26" fillId="2" borderId="6" xfId="0" applyFont="1" applyFill="1" applyBorder="1" applyAlignment="1"/>
    <xf numFmtId="0" fontId="25" fillId="2" borderId="20" xfId="0" applyNumberFormat="1" applyFont="1" applyFill="1" applyBorder="1" applyAlignment="1">
      <alignment horizontal="center"/>
    </xf>
    <xf numFmtId="0" fontId="25" fillId="2" borderId="43" xfId="0" applyNumberFormat="1" applyFont="1" applyFill="1" applyBorder="1" applyAlignment="1">
      <alignment horizontal="center"/>
    </xf>
    <xf numFmtId="0" fontId="25" fillId="2" borderId="44" xfId="0" applyFont="1" applyFill="1" applyBorder="1" applyAlignment="1">
      <alignment horizontal="right"/>
    </xf>
    <xf numFmtId="0" fontId="25" fillId="2" borderId="24" xfId="0" applyFont="1" applyFill="1" applyBorder="1"/>
    <xf numFmtId="0" fontId="25" fillId="2" borderId="66" xfId="0" applyFont="1" applyFill="1" applyBorder="1" applyAlignment="1">
      <alignment horizontal="right"/>
    </xf>
    <xf numFmtId="0" fontId="25" fillId="2" borderId="69" xfId="0" applyFont="1" applyFill="1" applyBorder="1" applyAlignment="1">
      <alignment horizontal="right"/>
    </xf>
    <xf numFmtId="0" fontId="25" fillId="2" borderId="72" xfId="0" applyFont="1" applyFill="1" applyBorder="1" applyAlignment="1">
      <alignment horizontal="right"/>
    </xf>
    <xf numFmtId="0" fontId="25" fillId="2" borderId="58" xfId="0" applyFont="1" applyFill="1" applyBorder="1"/>
    <xf numFmtId="0" fontId="25" fillId="2" borderId="50" xfId="0" applyFont="1" applyFill="1" applyBorder="1" applyAlignment="1">
      <alignment horizontal="right"/>
    </xf>
    <xf numFmtId="0" fontId="25" fillId="2" borderId="2" xfId="0" applyFont="1" applyFill="1" applyBorder="1"/>
    <xf numFmtId="0" fontId="25" fillId="2" borderId="44" xfId="0" applyFont="1" applyFill="1" applyBorder="1"/>
    <xf numFmtId="0" fontId="25" fillId="2" borderId="66" xfId="0" applyFont="1" applyFill="1" applyBorder="1"/>
    <xf numFmtId="0" fontId="25" fillId="2" borderId="69" xfId="0" applyFont="1" applyFill="1" applyBorder="1" applyAlignment="1"/>
    <xf numFmtId="0" fontId="25" fillId="2" borderId="72" xfId="0" applyFont="1" applyFill="1" applyBorder="1" applyAlignment="1"/>
    <xf numFmtId="0" fontId="25" fillId="2" borderId="30" xfId="0" applyFont="1" applyFill="1" applyBorder="1" applyAlignment="1"/>
    <xf numFmtId="0" fontId="25" fillId="2" borderId="58" xfId="0" applyFont="1" applyFill="1" applyBorder="1" applyAlignment="1"/>
    <xf numFmtId="0" fontId="25" fillId="2" borderId="50" xfId="0" applyFont="1" applyFill="1" applyBorder="1" applyAlignment="1"/>
    <xf numFmtId="164" fontId="25" fillId="2" borderId="24" xfId="0" applyNumberFormat="1" applyFont="1" applyFill="1" applyBorder="1"/>
    <xf numFmtId="0" fontId="25" fillId="2" borderId="50" xfId="0" applyFont="1" applyFill="1" applyBorder="1"/>
    <xf numFmtId="0" fontId="25" fillId="2" borderId="72" xfId="0" applyFont="1" applyFill="1" applyBorder="1"/>
    <xf numFmtId="0" fontId="25" fillId="2" borderId="10" xfId="0" applyFont="1" applyFill="1" applyBorder="1"/>
    <xf numFmtId="0" fontId="30" fillId="0" borderId="25" xfId="0" applyFont="1" applyBorder="1" applyAlignment="1"/>
    <xf numFmtId="0" fontId="30" fillId="0" borderId="1" xfId="0" applyFont="1" applyBorder="1" applyAlignment="1"/>
    <xf numFmtId="0" fontId="30" fillId="0" borderId="4" xfId="0" applyFont="1" applyBorder="1" applyAlignment="1"/>
    <xf numFmtId="0" fontId="30" fillId="0" borderId="19" xfId="0" applyFont="1" applyBorder="1" applyAlignment="1"/>
    <xf numFmtId="0" fontId="30" fillId="0" borderId="2" xfId="0" applyFont="1" applyBorder="1" applyAlignment="1"/>
    <xf numFmtId="0" fontId="30" fillId="0" borderId="3" xfId="0" applyFont="1" applyBorder="1" applyAlignment="1"/>
    <xf numFmtId="1" fontId="25" fillId="2" borderId="20" xfId="0" applyNumberFormat="1" applyFont="1" applyFill="1" applyBorder="1" applyAlignment="1">
      <alignment horizontal="center"/>
    </xf>
    <xf numFmtId="0" fontId="25" fillId="0" borderId="20" xfId="0" applyNumberFormat="1" applyFont="1" applyBorder="1" applyAlignment="1">
      <alignment horizontal="right"/>
    </xf>
    <xf numFmtId="0" fontId="30" fillId="0" borderId="9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86" xfId="0" applyFont="1" applyBorder="1" applyAlignment="1">
      <alignment horizontal="center" wrapText="1"/>
    </xf>
    <xf numFmtId="0" fontId="30" fillId="0" borderId="60" xfId="0" applyFont="1" applyBorder="1" applyAlignment="1">
      <alignment horizontal="center" wrapText="1"/>
    </xf>
    <xf numFmtId="0" fontId="30" fillId="0" borderId="86" xfId="0" applyFont="1" applyBorder="1" applyAlignment="1">
      <alignment horizontal="center" vertical="center" wrapText="1"/>
    </xf>
    <xf numFmtId="0" fontId="30" fillId="0" borderId="60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76" xfId="0" applyFont="1" applyBorder="1" applyAlignment="1">
      <alignment horizontal="center" wrapText="1"/>
    </xf>
    <xf numFmtId="0" fontId="30" fillId="0" borderId="44" xfId="0" applyFont="1" applyBorder="1" applyAlignment="1">
      <alignment horizont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5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3" fillId="0" borderId="3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8" xfId="0" applyFont="1" applyFill="1" applyBorder="1" applyAlignment="1">
      <alignment horizontal="center"/>
    </xf>
    <xf numFmtId="0" fontId="25" fillId="0" borderId="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0" fillId="0" borderId="7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30" fillId="0" borderId="80" xfId="0" applyFont="1" applyBorder="1" applyAlignment="1">
      <alignment horizontal="center" vertical="center" wrapText="1"/>
    </xf>
    <xf numFmtId="0" fontId="30" fillId="0" borderId="51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6" fillId="0" borderId="56" xfId="0" applyFont="1" applyFill="1" applyBorder="1" applyAlignment="1">
      <alignment horizontal="center"/>
    </xf>
    <xf numFmtId="0" fontId="26" fillId="0" borderId="5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0" fillId="0" borderId="46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9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5" fillId="0" borderId="56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/>
    </xf>
    <xf numFmtId="0" fontId="25" fillId="0" borderId="53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30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49" fontId="2" fillId="0" borderId="71" xfId="0" applyNumberFormat="1" applyFont="1" applyBorder="1" applyAlignment="1">
      <alignment horizontal="center"/>
    </xf>
    <xf numFmtId="49" fontId="2" fillId="0" borderId="75" xfId="0" applyNumberFormat="1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69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wrapText="1"/>
    </xf>
    <xf numFmtId="0" fontId="30" fillId="0" borderId="3" xfId="0" applyFont="1" applyBorder="1" applyAlignment="1">
      <alignment horizontal="center" wrapText="1"/>
    </xf>
    <xf numFmtId="0" fontId="7" fillId="0" borderId="77" xfId="0" applyFont="1" applyBorder="1" applyAlignment="1">
      <alignment horizontal="left" vertical="center" wrapText="1"/>
    </xf>
    <xf numFmtId="0" fontId="30" fillId="0" borderId="3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46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21" fillId="0" borderId="8" xfId="0" applyFont="1" applyBorder="1" applyAlignment="1">
      <alignment horizontal="left"/>
    </xf>
    <xf numFmtId="0" fontId="21" fillId="0" borderId="6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/>
    </xf>
    <xf numFmtId="0" fontId="11" fillId="0" borderId="1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13" fillId="0" borderId="12" xfId="0" applyFont="1" applyBorder="1" applyAlignment="1">
      <alignment horizontal="center" vertical="top"/>
    </xf>
    <xf numFmtId="0" fontId="19" fillId="0" borderId="8" xfId="0" applyFont="1" applyBorder="1" applyAlignment="1">
      <alignment horizontal="left"/>
    </xf>
    <xf numFmtId="0" fontId="19" fillId="0" borderId="6" xfId="0" applyFont="1" applyBorder="1" applyAlignment="1">
      <alignment horizontal="left"/>
    </xf>
    <xf numFmtId="0" fontId="22" fillId="0" borderId="8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11" fillId="0" borderId="85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/>
    <xf numFmtId="0" fontId="0" fillId="0" borderId="8" xfId="0" applyBorder="1" applyAlignment="1"/>
    <xf numFmtId="0" fontId="0" fillId="0" borderId="6" xfId="0" applyBorder="1" applyAlignment="1"/>
    <xf numFmtId="0" fontId="0" fillId="0" borderId="7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4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4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65" fontId="31" fillId="0" borderId="24" xfId="0" applyNumberFormat="1" applyFont="1" applyBorder="1"/>
    <xf numFmtId="165" fontId="31" fillId="0" borderId="69" xfId="0" applyNumberFormat="1" applyFont="1" applyBorder="1"/>
    <xf numFmtId="165" fontId="31" fillId="0" borderId="58" xfId="0" applyNumberFormat="1" applyFont="1" applyBorder="1"/>
    <xf numFmtId="165" fontId="31" fillId="0" borderId="2" xfId="0" applyNumberFormat="1" applyFont="1" applyBorder="1"/>
    <xf numFmtId="165" fontId="31" fillId="0" borderId="3" xfId="0" applyNumberFormat="1" applyFont="1" applyBorder="1"/>
    <xf numFmtId="165" fontId="31" fillId="0" borderId="30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98"/>
  <sheetViews>
    <sheetView showGridLines="0" tabSelected="1" topLeftCell="A3" zoomScale="65" zoomScaleNormal="65" workbookViewId="0">
      <selection activeCell="A33" sqref="A33:A34"/>
    </sheetView>
  </sheetViews>
  <sheetFormatPr defaultRowHeight="12.75"/>
  <cols>
    <col min="1" max="1" width="17.140625" customWidth="1"/>
    <col min="2" max="2" width="5" customWidth="1"/>
    <col min="3" max="3" width="5.42578125" customWidth="1"/>
    <col min="4" max="4" width="14.5703125" customWidth="1"/>
    <col min="5" max="5" width="0.140625" hidden="1" customWidth="1"/>
    <col min="6" max="6" width="12.42578125" customWidth="1"/>
    <col min="7" max="7" width="12.28515625" hidden="1" customWidth="1"/>
    <col min="8" max="8" width="0.28515625" customWidth="1"/>
    <col min="9" max="9" width="9.5703125" customWidth="1"/>
    <col min="10" max="10" width="9.28515625" customWidth="1"/>
    <col min="11" max="11" width="0.28515625" customWidth="1"/>
    <col min="12" max="12" width="10.28515625" customWidth="1"/>
    <col min="13" max="13" width="0.140625" customWidth="1"/>
    <col min="14" max="14" width="9.5703125" customWidth="1"/>
    <col min="15" max="15" width="9.42578125" hidden="1" customWidth="1"/>
    <col min="16" max="17" width="3" hidden="1" customWidth="1"/>
    <col min="18" max="18" width="11.42578125" customWidth="1"/>
    <col min="19" max="19" width="12.140625" customWidth="1"/>
    <col min="20" max="20" width="12.42578125" customWidth="1"/>
    <col min="21" max="21" width="11.7109375" customWidth="1"/>
    <col min="22" max="22" width="12.28515625" customWidth="1"/>
    <col min="23" max="23" width="9.7109375" customWidth="1"/>
    <col min="24" max="24" width="11" customWidth="1"/>
    <col min="25" max="25" width="10.42578125" customWidth="1"/>
    <col min="26" max="26" width="5.42578125" customWidth="1"/>
    <col min="27" max="27" width="4.140625" customWidth="1"/>
    <col min="28" max="28" width="0.5703125" customWidth="1"/>
    <col min="29" max="30" width="4.140625" customWidth="1"/>
    <col min="31" max="31" width="5" customWidth="1"/>
    <col min="32" max="32" width="3.85546875" customWidth="1"/>
    <col min="33" max="33" width="10.85546875" customWidth="1"/>
    <col min="34" max="34" width="5.42578125" customWidth="1"/>
    <col min="35" max="35" width="10.140625" customWidth="1"/>
    <col min="36" max="36" width="6.7109375" customWidth="1"/>
  </cols>
  <sheetData>
    <row r="1" spans="1:41">
      <c r="A1" s="11" t="s">
        <v>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T1" s="10"/>
      <c r="V1" s="13"/>
      <c r="W1" s="11"/>
      <c r="X1" s="2"/>
      <c r="Y1" s="12"/>
      <c r="Z1" s="12"/>
      <c r="AA1" s="12"/>
      <c r="AB1" s="12"/>
      <c r="AF1" s="13"/>
      <c r="AG1" s="14"/>
      <c r="AH1" s="14"/>
      <c r="AI1" s="14"/>
      <c r="AJ1" s="10"/>
      <c r="AK1" s="10"/>
      <c r="AL1" s="10"/>
      <c r="AM1" s="10"/>
      <c r="AN1" s="10"/>
      <c r="AO1" s="10"/>
    </row>
    <row r="2" spans="1:41" ht="16.5" customHeight="1">
      <c r="A2" s="4" t="s">
        <v>2</v>
      </c>
      <c r="B2" s="11"/>
      <c r="C2" s="11" t="s">
        <v>154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0"/>
      <c r="V2" s="13"/>
      <c r="W2" s="11"/>
      <c r="X2" s="12"/>
      <c r="Y2" s="12"/>
      <c r="Z2" s="12"/>
      <c r="AA2" s="12"/>
      <c r="AB2" s="12"/>
      <c r="AC2" s="12"/>
      <c r="AD2" s="12"/>
      <c r="AE2" s="12"/>
      <c r="AF2" s="13"/>
      <c r="AG2" s="14"/>
      <c r="AH2" s="14"/>
      <c r="AI2" s="14"/>
      <c r="AJ2" s="10"/>
      <c r="AK2" s="10"/>
      <c r="AL2" s="10"/>
      <c r="AM2" s="10"/>
      <c r="AN2" s="10"/>
      <c r="AO2" s="10"/>
    </row>
    <row r="3" spans="1:41" ht="12.2" customHeight="1">
      <c r="A3" s="12" t="s">
        <v>135</v>
      </c>
      <c r="B3" s="11"/>
      <c r="C3" s="11"/>
      <c r="D3" s="11"/>
      <c r="E3" s="11"/>
      <c r="F3" s="14"/>
      <c r="G3" s="11"/>
      <c r="H3" s="11"/>
      <c r="I3" s="11"/>
      <c r="J3" s="11"/>
      <c r="K3" s="11"/>
      <c r="L3" s="11"/>
      <c r="M3" s="11"/>
      <c r="N3" s="11"/>
      <c r="O3" s="489" t="s">
        <v>168</v>
      </c>
      <c r="P3" s="489"/>
      <c r="Q3" s="489"/>
      <c r="R3" s="489"/>
      <c r="S3" s="489"/>
      <c r="T3" s="489"/>
      <c r="U3" s="489"/>
      <c r="V3" s="489"/>
      <c r="W3" s="489"/>
      <c r="X3" s="489"/>
      <c r="Y3" s="489"/>
      <c r="Z3" s="489"/>
      <c r="AA3" s="489"/>
      <c r="AB3" s="489"/>
      <c r="AC3" s="489"/>
      <c r="AD3" s="489"/>
      <c r="AE3" s="489"/>
      <c r="AF3" s="489"/>
      <c r="AG3" s="489"/>
      <c r="AH3" s="489"/>
      <c r="AI3" s="14"/>
      <c r="AJ3" s="10"/>
      <c r="AK3" s="10"/>
      <c r="AL3" s="10"/>
      <c r="AM3" s="10"/>
      <c r="AN3" s="10"/>
      <c r="AO3" s="10"/>
    </row>
    <row r="4" spans="1:41" ht="15.75" customHeight="1">
      <c r="A4" s="2" t="s">
        <v>64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  <c r="W4" s="11"/>
      <c r="X4" s="10"/>
      <c r="Y4" s="10"/>
      <c r="Z4" s="10"/>
      <c r="AA4" s="10"/>
      <c r="AB4" s="10"/>
      <c r="AC4" s="10"/>
      <c r="AD4" s="10"/>
      <c r="AE4" s="10"/>
      <c r="AF4" s="10"/>
      <c r="AG4" s="10"/>
      <c r="AJ4" s="10"/>
      <c r="AL4" s="10"/>
      <c r="AM4" s="10"/>
      <c r="AN4" s="10"/>
      <c r="AO4" s="10"/>
    </row>
    <row r="5" spans="1:41" ht="14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4"/>
      <c r="L5" s="2"/>
      <c r="M5" s="32"/>
      <c r="N5" s="4"/>
      <c r="O5" s="2"/>
      <c r="P5" s="2"/>
      <c r="Q5" s="2"/>
      <c r="R5" s="2"/>
      <c r="S5" s="2"/>
      <c r="T5" s="1"/>
      <c r="U5" s="10"/>
      <c r="V5" s="10"/>
      <c r="W5" s="11"/>
      <c r="X5" s="10"/>
      <c r="Y5" s="10"/>
      <c r="Z5" s="10"/>
      <c r="AA5" s="10"/>
      <c r="AB5" s="10"/>
      <c r="AJ5" s="10"/>
      <c r="AL5" s="10"/>
      <c r="AM5" s="10"/>
      <c r="AN5" s="10"/>
      <c r="AO5" s="10"/>
    </row>
    <row r="6" spans="1:41" ht="15.75" customHeight="1" thickBot="1">
      <c r="A6" s="459" t="s">
        <v>35</v>
      </c>
      <c r="B6" s="459"/>
      <c r="C6" s="459"/>
      <c r="D6" s="469"/>
      <c r="E6" s="458" t="s">
        <v>28</v>
      </c>
      <c r="F6" s="459"/>
      <c r="G6" s="469"/>
      <c r="H6" s="458" t="s">
        <v>42</v>
      </c>
      <c r="I6" s="459"/>
      <c r="J6" s="469"/>
      <c r="K6" s="458" t="s">
        <v>11</v>
      </c>
      <c r="L6" s="459"/>
      <c r="M6" s="469"/>
      <c r="N6" s="33"/>
      <c r="O6" s="31"/>
      <c r="P6" s="23"/>
      <c r="Q6" s="33"/>
      <c r="R6" s="31"/>
      <c r="S6" s="4"/>
      <c r="T6" s="10"/>
      <c r="U6" s="10"/>
      <c r="V6" s="10"/>
      <c r="AH6" s="475" t="s">
        <v>0</v>
      </c>
      <c r="AI6" s="477"/>
      <c r="AJ6" s="10"/>
      <c r="AK6" s="10"/>
      <c r="AL6" s="10"/>
      <c r="AM6" s="10"/>
      <c r="AN6" s="10"/>
      <c r="AO6" s="10"/>
    </row>
    <row r="7" spans="1:41" ht="11.25" customHeight="1">
      <c r="A7" s="451" t="s">
        <v>36</v>
      </c>
      <c r="B7" s="451"/>
      <c r="C7" s="451"/>
      <c r="D7" s="496"/>
      <c r="E7" s="463" t="s">
        <v>27</v>
      </c>
      <c r="F7" s="464"/>
      <c r="G7" s="465"/>
      <c r="H7" s="463" t="s">
        <v>8</v>
      </c>
      <c r="I7" s="464"/>
      <c r="J7" s="465"/>
      <c r="K7" s="463" t="s">
        <v>12</v>
      </c>
      <c r="L7" s="470"/>
      <c r="M7" s="465"/>
      <c r="N7" s="463" t="s">
        <v>10</v>
      </c>
      <c r="O7" s="464"/>
      <c r="P7" s="465"/>
      <c r="Q7" s="463" t="s">
        <v>25</v>
      </c>
      <c r="R7" s="464"/>
      <c r="S7" s="4"/>
      <c r="T7" s="2"/>
      <c r="AC7" s="8" t="s">
        <v>44</v>
      </c>
      <c r="AD7" s="8" t="s">
        <v>55</v>
      </c>
      <c r="AH7" s="491" t="s">
        <v>19</v>
      </c>
      <c r="AI7" s="492"/>
      <c r="AJ7" s="10"/>
      <c r="AK7" s="10"/>
      <c r="AL7" s="10"/>
      <c r="AM7" s="10"/>
      <c r="AN7" s="10"/>
      <c r="AO7" s="10"/>
    </row>
    <row r="8" spans="1:41" ht="10.5" customHeight="1">
      <c r="A8" s="17" t="s">
        <v>37</v>
      </c>
      <c r="B8" s="458" t="s">
        <v>39</v>
      </c>
      <c r="C8" s="459"/>
      <c r="D8" s="469"/>
      <c r="E8" s="463" t="s">
        <v>31</v>
      </c>
      <c r="F8" s="464"/>
      <c r="G8" s="465"/>
      <c r="H8" s="463" t="s">
        <v>43</v>
      </c>
      <c r="I8" s="464"/>
      <c r="J8" s="465"/>
      <c r="K8" s="463" t="s">
        <v>13</v>
      </c>
      <c r="L8" s="464"/>
      <c r="M8" s="465"/>
      <c r="N8" s="463" t="s">
        <v>32</v>
      </c>
      <c r="O8" s="464"/>
      <c r="P8" s="465"/>
      <c r="Q8" s="463" t="s">
        <v>26</v>
      </c>
      <c r="R8" s="464"/>
      <c r="S8" s="4"/>
      <c r="T8" s="2"/>
      <c r="AH8" s="46"/>
      <c r="AI8" s="48"/>
      <c r="AJ8" s="10"/>
      <c r="AK8" s="10"/>
      <c r="AL8" s="10"/>
      <c r="AM8" s="10"/>
      <c r="AN8" s="10"/>
      <c r="AO8" s="10"/>
    </row>
    <row r="9" spans="1:41" ht="24" customHeight="1">
      <c r="A9" s="3" t="s">
        <v>38</v>
      </c>
      <c r="B9" s="463" t="s">
        <v>40</v>
      </c>
      <c r="C9" s="470"/>
      <c r="D9" s="465"/>
      <c r="E9" s="418" t="s">
        <v>30</v>
      </c>
      <c r="F9" s="419"/>
      <c r="G9" s="420"/>
      <c r="H9" s="418" t="s">
        <v>9</v>
      </c>
      <c r="I9" s="419"/>
      <c r="J9" s="420"/>
      <c r="K9" s="418" t="s">
        <v>52</v>
      </c>
      <c r="L9" s="419"/>
      <c r="M9" s="420"/>
      <c r="N9" s="127"/>
      <c r="O9" s="128" t="s">
        <v>30</v>
      </c>
      <c r="P9" s="128"/>
      <c r="Q9" s="418" t="s">
        <v>24</v>
      </c>
      <c r="R9" s="419"/>
      <c r="S9" s="490" t="s">
        <v>192</v>
      </c>
      <c r="T9" s="490"/>
      <c r="U9" s="490"/>
      <c r="V9" s="490"/>
      <c r="W9" s="490"/>
      <c r="X9" s="490"/>
      <c r="Y9" s="490"/>
      <c r="Z9" s="490"/>
      <c r="AA9" s="490"/>
      <c r="AB9" s="490"/>
      <c r="AC9" s="490"/>
      <c r="AD9" s="490"/>
      <c r="AE9" s="490"/>
      <c r="AF9" s="490"/>
      <c r="AG9" s="129" t="s">
        <v>53</v>
      </c>
      <c r="AH9" s="130"/>
      <c r="AI9" s="49"/>
      <c r="AJ9" s="10"/>
      <c r="AK9" s="10"/>
      <c r="AL9" s="10"/>
      <c r="AM9" s="10"/>
      <c r="AN9" s="10"/>
      <c r="AO9" s="10"/>
    </row>
    <row r="10" spans="1:41" ht="10.5" customHeight="1" thickBot="1">
      <c r="A10" s="19"/>
      <c r="B10" s="463" t="s">
        <v>41</v>
      </c>
      <c r="C10" s="464"/>
      <c r="D10" s="465"/>
      <c r="E10" s="131"/>
      <c r="F10" s="128"/>
      <c r="G10" s="132"/>
      <c r="H10" s="128"/>
      <c r="I10" s="128"/>
      <c r="J10" s="132"/>
      <c r="K10" s="418" t="s">
        <v>30</v>
      </c>
      <c r="L10" s="419"/>
      <c r="M10" s="420"/>
      <c r="N10" s="127"/>
      <c r="O10" s="128"/>
      <c r="P10" s="128"/>
      <c r="Q10" s="127"/>
      <c r="R10" s="128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33"/>
      <c r="AI10" s="47"/>
    </row>
    <row r="11" spans="1:41" ht="16.5" customHeight="1" thickBot="1">
      <c r="A11" s="62">
        <v>1</v>
      </c>
      <c r="B11" s="52"/>
      <c r="C11" s="53">
        <v>2</v>
      </c>
      <c r="D11" s="54"/>
      <c r="E11" s="134"/>
      <c r="F11" s="134">
        <v>3</v>
      </c>
      <c r="G11" s="135"/>
      <c r="H11" s="134"/>
      <c r="I11" s="134">
        <v>4</v>
      </c>
      <c r="J11" s="135"/>
      <c r="K11" s="134"/>
      <c r="L11" s="134">
        <v>5</v>
      </c>
      <c r="M11" s="135"/>
      <c r="N11" s="136"/>
      <c r="O11" s="134">
        <v>6</v>
      </c>
      <c r="P11" s="137"/>
      <c r="Q11" s="481">
        <v>7</v>
      </c>
      <c r="R11" s="482"/>
      <c r="S11" s="128"/>
      <c r="T11" s="129"/>
      <c r="U11" s="129" t="s">
        <v>54</v>
      </c>
      <c r="V11" s="484" t="s">
        <v>155</v>
      </c>
      <c r="W11" s="484"/>
      <c r="X11" s="484"/>
      <c r="Y11" s="484"/>
      <c r="Z11" s="140"/>
      <c r="AA11" s="140"/>
      <c r="AB11" s="140"/>
      <c r="AC11" s="138"/>
      <c r="AD11" s="138"/>
      <c r="AE11" s="138"/>
      <c r="AF11" s="129" t="s">
        <v>56</v>
      </c>
      <c r="AG11" s="125"/>
      <c r="AH11" s="130"/>
      <c r="AI11" s="49"/>
      <c r="AJ11" s="10"/>
      <c r="AK11" s="10"/>
      <c r="AL11" s="10"/>
      <c r="AM11" s="10"/>
      <c r="AN11" s="10"/>
      <c r="AO11" s="10"/>
    </row>
    <row r="12" spans="1:41" ht="11.25" hidden="1" customHeight="1">
      <c r="A12" s="63"/>
      <c r="B12" s="493"/>
      <c r="C12" s="494"/>
      <c r="D12" s="495"/>
      <c r="E12" s="421"/>
      <c r="F12" s="422"/>
      <c r="G12" s="471"/>
      <c r="H12" s="421">
        <f t="shared" ref="H12:H17" si="0">B12*E12</f>
        <v>0</v>
      </c>
      <c r="I12" s="422"/>
      <c r="J12" s="471"/>
      <c r="K12" s="421"/>
      <c r="L12" s="422"/>
      <c r="M12" s="423"/>
      <c r="N12" s="483"/>
      <c r="O12" s="422"/>
      <c r="P12" s="423"/>
      <c r="Q12" s="483">
        <f>K12*N12</f>
        <v>0</v>
      </c>
      <c r="R12" s="423"/>
      <c r="S12" s="128"/>
      <c r="T12" s="129"/>
      <c r="U12" s="129"/>
      <c r="V12" s="138"/>
      <c r="W12" s="139"/>
      <c r="X12" s="140"/>
      <c r="Y12" s="140"/>
      <c r="Z12" s="140"/>
      <c r="AA12" s="140"/>
      <c r="AB12" s="140"/>
      <c r="AC12" s="138"/>
      <c r="AD12" s="138"/>
      <c r="AE12" s="138"/>
      <c r="AF12" s="129"/>
      <c r="AG12" s="125"/>
      <c r="AH12" s="141"/>
      <c r="AI12" s="60"/>
      <c r="AJ12" s="10"/>
      <c r="AK12" s="10"/>
      <c r="AL12" s="10"/>
      <c r="AM12" s="10"/>
      <c r="AN12" s="10"/>
      <c r="AO12" s="10"/>
    </row>
    <row r="13" spans="1:41" ht="27" customHeight="1">
      <c r="A13" s="45"/>
      <c r="B13" s="430"/>
      <c r="C13" s="431"/>
      <c r="D13" s="432"/>
      <c r="E13" s="424"/>
      <c r="F13" s="425"/>
      <c r="G13" s="426"/>
      <c r="H13" s="424">
        <f t="shared" si="0"/>
        <v>0</v>
      </c>
      <c r="I13" s="425"/>
      <c r="J13" s="426"/>
      <c r="K13" s="436"/>
      <c r="L13" s="437"/>
      <c r="M13" s="455"/>
      <c r="N13" s="485"/>
      <c r="O13" s="486"/>
      <c r="P13" s="487"/>
      <c r="Q13" s="456">
        <f>K13*N13</f>
        <v>0</v>
      </c>
      <c r="R13" s="457"/>
      <c r="S13" s="444"/>
      <c r="T13" s="419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42"/>
      <c r="AI13" s="48"/>
      <c r="AJ13" s="10"/>
      <c r="AK13" s="10"/>
      <c r="AL13" s="10"/>
      <c r="AM13" s="10"/>
      <c r="AN13" s="10"/>
      <c r="AO13" s="10"/>
    </row>
    <row r="14" spans="1:41" ht="27" hidden="1" customHeight="1">
      <c r="A14" s="61"/>
      <c r="B14" s="427"/>
      <c r="C14" s="428"/>
      <c r="D14" s="429"/>
      <c r="E14" s="433"/>
      <c r="F14" s="434"/>
      <c r="G14" s="435"/>
      <c r="H14" s="433">
        <f t="shared" si="0"/>
        <v>0</v>
      </c>
      <c r="I14" s="434"/>
      <c r="J14" s="435"/>
      <c r="K14" s="436"/>
      <c r="L14" s="437"/>
      <c r="M14" s="455"/>
      <c r="N14" s="454"/>
      <c r="O14" s="437"/>
      <c r="P14" s="455"/>
      <c r="Q14" s="456">
        <f>K14*N14</f>
        <v>0</v>
      </c>
      <c r="R14" s="457"/>
      <c r="S14" s="444"/>
      <c r="T14" s="419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42"/>
      <c r="AI14" s="48"/>
      <c r="AJ14" s="10"/>
      <c r="AK14" s="10"/>
      <c r="AL14" s="10"/>
      <c r="AM14" s="10"/>
      <c r="AN14" s="10"/>
      <c r="AO14" s="10"/>
    </row>
    <row r="15" spans="1:41" ht="20.25" customHeight="1">
      <c r="A15" s="45"/>
      <c r="B15" s="427"/>
      <c r="C15" s="428"/>
      <c r="D15" s="429"/>
      <c r="E15" s="424"/>
      <c r="F15" s="425"/>
      <c r="G15" s="426"/>
      <c r="H15" s="433">
        <f t="shared" si="0"/>
        <v>0</v>
      </c>
      <c r="I15" s="434"/>
      <c r="J15" s="435"/>
      <c r="K15" s="143"/>
      <c r="L15" s="143"/>
      <c r="M15" s="143"/>
      <c r="N15" s="454"/>
      <c r="O15" s="437"/>
      <c r="P15" s="455"/>
      <c r="Q15" s="144"/>
      <c r="R15" s="145"/>
      <c r="S15" s="128"/>
      <c r="T15" s="129"/>
      <c r="U15" s="129" t="s">
        <v>50</v>
      </c>
      <c r="V15" s="138"/>
      <c r="W15" s="139"/>
      <c r="X15" s="449"/>
      <c r="Y15" s="449"/>
      <c r="Z15" s="138" t="s">
        <v>179</v>
      </c>
      <c r="AA15" s="138"/>
      <c r="AB15" s="138"/>
      <c r="AC15" s="138"/>
      <c r="AD15" s="138"/>
      <c r="AE15" s="138"/>
      <c r="AF15" s="146"/>
      <c r="AG15" s="125"/>
      <c r="AH15" s="130"/>
      <c r="AI15" s="49"/>
      <c r="AJ15" s="10"/>
      <c r="AK15" s="10"/>
      <c r="AL15" s="10"/>
      <c r="AM15" s="10"/>
      <c r="AN15" s="10"/>
      <c r="AO15" s="10"/>
    </row>
    <row r="16" spans="1:41" ht="12" customHeight="1">
      <c r="A16" s="61"/>
      <c r="B16" s="415"/>
      <c r="C16" s="416"/>
      <c r="D16" s="417"/>
      <c r="E16" s="436"/>
      <c r="F16" s="437"/>
      <c r="G16" s="438"/>
      <c r="H16" s="436">
        <f t="shared" si="0"/>
        <v>0</v>
      </c>
      <c r="I16" s="437"/>
      <c r="J16" s="438"/>
      <c r="K16" s="143"/>
      <c r="L16" s="143"/>
      <c r="M16" s="143"/>
      <c r="N16" s="454"/>
      <c r="O16" s="437"/>
      <c r="P16" s="455"/>
      <c r="Q16" s="144"/>
      <c r="R16" s="145"/>
      <c r="S16" s="128"/>
      <c r="T16" s="138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42"/>
      <c r="AI16" s="48"/>
      <c r="AJ16" s="10"/>
      <c r="AK16" s="10"/>
      <c r="AL16" s="10"/>
      <c r="AM16" s="10"/>
      <c r="AN16" s="10"/>
      <c r="AO16" s="10"/>
    </row>
    <row r="17" spans="1:41" ht="12.75" customHeight="1" thickBot="1">
      <c r="A17" s="45"/>
      <c r="B17" s="475"/>
      <c r="C17" s="476"/>
      <c r="D17" s="477"/>
      <c r="E17" s="466"/>
      <c r="F17" s="467"/>
      <c r="G17" s="468"/>
      <c r="H17" s="466">
        <f t="shared" si="0"/>
        <v>0</v>
      </c>
      <c r="I17" s="467"/>
      <c r="J17" s="468"/>
      <c r="K17" s="436"/>
      <c r="L17" s="437"/>
      <c r="M17" s="437"/>
      <c r="N17" s="454"/>
      <c r="O17" s="437"/>
      <c r="P17" s="455"/>
      <c r="Q17" s="142"/>
      <c r="R17" s="147"/>
      <c r="S17" s="128"/>
      <c r="T17" s="138"/>
      <c r="U17" s="129" t="s">
        <v>51</v>
      </c>
      <c r="V17" s="125"/>
      <c r="W17" s="125"/>
      <c r="X17" s="125"/>
      <c r="Y17" s="125"/>
      <c r="Z17" s="125"/>
      <c r="AA17" s="399" t="s">
        <v>154</v>
      </c>
      <c r="AB17" s="399"/>
      <c r="AC17" s="399"/>
      <c r="AD17" s="399"/>
      <c r="AE17" s="399"/>
      <c r="AF17" s="146"/>
      <c r="AG17" s="125"/>
      <c r="AH17" s="148"/>
      <c r="AI17" s="57"/>
      <c r="AJ17" s="10"/>
      <c r="AK17" s="10"/>
      <c r="AL17" s="10"/>
      <c r="AM17" s="10"/>
      <c r="AN17" s="10"/>
      <c r="AO17" s="10"/>
    </row>
    <row r="18" spans="1:41" ht="30" customHeight="1" thickBot="1">
      <c r="A18" s="4"/>
      <c r="B18" s="4"/>
      <c r="C18" s="4"/>
      <c r="D18" s="4"/>
      <c r="E18" s="128"/>
      <c r="F18" s="128"/>
      <c r="G18" s="128"/>
      <c r="H18" s="128"/>
      <c r="I18" s="128" t="s">
        <v>23</v>
      </c>
      <c r="J18" s="128"/>
      <c r="K18" s="149"/>
      <c r="L18" s="159">
        <f>H15</f>
        <v>0</v>
      </c>
      <c r="M18" s="150"/>
      <c r="N18" s="478">
        <f>H13+H14</f>
        <v>0</v>
      </c>
      <c r="O18" s="479"/>
      <c r="P18" s="480"/>
      <c r="Q18" s="447">
        <f>L18+N18</f>
        <v>0</v>
      </c>
      <c r="R18" s="448"/>
      <c r="S18" s="128"/>
      <c r="T18" s="449"/>
      <c r="U18" s="449"/>
      <c r="V18" s="449"/>
      <c r="W18" s="449"/>
      <c r="X18" s="449"/>
      <c r="Y18" s="449"/>
      <c r="Z18" s="449"/>
      <c r="AA18" s="449"/>
      <c r="AB18" s="449"/>
      <c r="AC18" s="449"/>
      <c r="AD18" s="449"/>
      <c r="AE18" s="449"/>
      <c r="AF18" s="449"/>
      <c r="AG18" s="449"/>
      <c r="AH18" s="449"/>
      <c r="AJ18" s="10"/>
      <c r="AK18" s="10"/>
      <c r="AL18" s="10"/>
      <c r="AM18" s="10"/>
      <c r="AN18" s="10"/>
      <c r="AO18" s="10"/>
    </row>
    <row r="19" spans="1:41" ht="7.9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10"/>
      <c r="U19" s="10"/>
      <c r="V19" s="10"/>
      <c r="W19" s="11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1"/>
      <c r="AI19" s="11"/>
      <c r="AJ19" s="10"/>
      <c r="AK19" s="10"/>
      <c r="AL19" s="10"/>
      <c r="AM19" s="10"/>
      <c r="AN19" s="10"/>
      <c r="AO19" s="10"/>
    </row>
    <row r="20" spans="1:41" ht="12.2" customHeight="1">
      <c r="A20" s="27" t="s">
        <v>47</v>
      </c>
      <c r="B20" s="22"/>
      <c r="C20" s="122"/>
      <c r="D20" s="28"/>
      <c r="E20" s="16"/>
      <c r="F20" s="16"/>
      <c r="G20" s="16"/>
      <c r="H20" s="16"/>
      <c r="I20" s="16"/>
      <c r="J20" s="16"/>
      <c r="K20" s="16"/>
      <c r="L20" s="16"/>
      <c r="M20" s="16"/>
      <c r="N20" s="30" t="s">
        <v>33</v>
      </c>
      <c r="O20" s="16"/>
      <c r="P20" s="16"/>
      <c r="Q20" s="16"/>
      <c r="R20" s="16"/>
      <c r="S20" s="30"/>
      <c r="T20" s="30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29"/>
      <c r="AH20" s="458" t="s">
        <v>4</v>
      </c>
      <c r="AI20" s="459"/>
      <c r="AJ20" s="10"/>
      <c r="AK20" s="10"/>
      <c r="AL20" s="10"/>
      <c r="AM20" s="10"/>
      <c r="AN20" s="10"/>
      <c r="AO20" s="10"/>
    </row>
    <row r="21" spans="1:41" ht="12.2" customHeight="1">
      <c r="A21" s="17"/>
      <c r="B21" s="472" t="s">
        <v>49</v>
      </c>
      <c r="C21" s="7" t="s">
        <v>46</v>
      </c>
      <c r="D21" s="405"/>
      <c r="E21" s="406"/>
      <c r="F21" s="406"/>
      <c r="G21" s="406"/>
      <c r="H21" s="406"/>
      <c r="I21" s="406"/>
      <c r="J21" s="406"/>
      <c r="K21" s="407"/>
      <c r="L21" s="405"/>
      <c r="M21" s="406"/>
      <c r="N21" s="406"/>
      <c r="O21" s="406"/>
      <c r="P21" s="406"/>
      <c r="Q21" s="406"/>
      <c r="R21" s="406"/>
      <c r="S21" s="406"/>
      <c r="T21" s="407"/>
      <c r="U21" s="405"/>
      <c r="V21" s="406"/>
      <c r="W21" s="406"/>
      <c r="X21" s="407"/>
      <c r="Y21" s="405"/>
      <c r="Z21" s="406"/>
      <c r="AA21" s="406"/>
      <c r="AB21" s="406"/>
      <c r="AC21" s="407"/>
      <c r="AD21" s="36"/>
      <c r="AE21" s="35"/>
      <c r="AF21" s="35"/>
      <c r="AG21" s="23"/>
      <c r="AH21" s="450" t="s">
        <v>3</v>
      </c>
      <c r="AI21" s="451"/>
      <c r="AJ21" s="10"/>
      <c r="AK21" s="10"/>
      <c r="AL21" s="10"/>
      <c r="AM21" s="10"/>
      <c r="AN21" s="10"/>
      <c r="AO21" s="10"/>
    </row>
    <row r="22" spans="1:41" ht="2.25" customHeight="1" thickBot="1">
      <c r="A22" s="3"/>
      <c r="B22" s="473"/>
      <c r="C22" s="7" t="s">
        <v>45</v>
      </c>
      <c r="D22" s="408"/>
      <c r="E22" s="409"/>
      <c r="F22" s="409"/>
      <c r="G22" s="409"/>
      <c r="H22" s="409"/>
      <c r="I22" s="409"/>
      <c r="J22" s="409"/>
      <c r="K22" s="410"/>
      <c r="L22" s="408"/>
      <c r="M22" s="409"/>
      <c r="N22" s="409"/>
      <c r="O22" s="409"/>
      <c r="P22" s="409"/>
      <c r="Q22" s="409"/>
      <c r="R22" s="409"/>
      <c r="S22" s="409"/>
      <c r="T22" s="410"/>
      <c r="U22" s="408"/>
      <c r="V22" s="409"/>
      <c r="W22" s="409"/>
      <c r="X22" s="410"/>
      <c r="Y22" s="408"/>
      <c r="Z22" s="409"/>
      <c r="AA22" s="409"/>
      <c r="AB22" s="409"/>
      <c r="AC22" s="452"/>
      <c r="AD22" s="38"/>
      <c r="AE22" s="37"/>
      <c r="AF22" s="37"/>
      <c r="AG22" s="5"/>
      <c r="AH22" s="458" t="s">
        <v>29</v>
      </c>
      <c r="AI22" s="459"/>
      <c r="AJ22" s="11"/>
      <c r="AK22" s="10"/>
      <c r="AL22" s="10"/>
      <c r="AM22" s="10"/>
      <c r="AN22" s="10"/>
      <c r="AO22" s="10"/>
    </row>
    <row r="23" spans="1:41" ht="10.15" customHeight="1" thickBot="1">
      <c r="A23" s="3" t="s">
        <v>48</v>
      </c>
      <c r="B23" s="473"/>
      <c r="C23" s="98" t="s">
        <v>5</v>
      </c>
      <c r="D23" s="400"/>
      <c r="E23" s="401"/>
      <c r="F23" s="401"/>
      <c r="G23" s="401"/>
      <c r="H23" s="401"/>
      <c r="I23" s="401"/>
      <c r="J23" s="401"/>
      <c r="K23" s="401"/>
      <c r="L23" s="400"/>
      <c r="M23" s="401"/>
      <c r="N23" s="460"/>
      <c r="O23" s="460"/>
      <c r="P23" s="401"/>
      <c r="Q23" s="401"/>
      <c r="R23" s="401"/>
      <c r="S23" s="401"/>
      <c r="T23" s="151"/>
      <c r="U23" s="446"/>
      <c r="V23" s="446"/>
      <c r="W23" s="151"/>
      <c r="X23" s="445"/>
      <c r="Y23" s="446"/>
      <c r="Z23" s="155"/>
      <c r="AA23" s="445"/>
      <c r="AB23" s="453"/>
      <c r="AC23" s="109"/>
      <c r="AD23" s="109"/>
      <c r="AE23" s="110"/>
      <c r="AF23" s="103" t="s">
        <v>58</v>
      </c>
      <c r="AG23" s="97" t="s">
        <v>59</v>
      </c>
      <c r="AH23" s="26"/>
      <c r="AI23" s="25"/>
      <c r="AJ23" s="10"/>
      <c r="AK23" s="10"/>
      <c r="AL23" s="10"/>
      <c r="AM23" s="10"/>
      <c r="AN23" s="10"/>
      <c r="AO23" s="10"/>
    </row>
    <row r="24" spans="1:41" ht="10.5" customHeight="1" thickBot="1">
      <c r="A24" s="3"/>
      <c r="B24" s="473"/>
      <c r="C24" s="98" t="s">
        <v>6</v>
      </c>
      <c r="D24" s="442" t="s">
        <v>180</v>
      </c>
      <c r="E24" s="441"/>
      <c r="F24" s="439" t="s">
        <v>169</v>
      </c>
      <c r="G24" s="441"/>
      <c r="H24" s="439" t="s">
        <v>170</v>
      </c>
      <c r="I24" s="439" t="s">
        <v>170</v>
      </c>
      <c r="J24" s="442" t="s">
        <v>156</v>
      </c>
      <c r="K24" s="441"/>
      <c r="L24" s="439" t="s">
        <v>157</v>
      </c>
      <c r="M24" s="441"/>
      <c r="N24" s="439" t="s">
        <v>171</v>
      </c>
      <c r="O24" s="502"/>
      <c r="P24" s="461"/>
      <c r="Q24" s="441"/>
      <c r="R24" s="499"/>
      <c r="S24" s="387" t="s">
        <v>188</v>
      </c>
      <c r="T24" s="381" t="s">
        <v>189</v>
      </c>
      <c r="U24" s="383" t="s">
        <v>173</v>
      </c>
      <c r="V24" s="385" t="s">
        <v>174</v>
      </c>
      <c r="W24" s="381" t="s">
        <v>162</v>
      </c>
      <c r="X24" s="383" t="s">
        <v>157</v>
      </c>
      <c r="Y24" s="379" t="s">
        <v>175</v>
      </c>
      <c r="Z24" s="488"/>
      <c r="AA24" s="379"/>
      <c r="AB24" s="371"/>
      <c r="AC24" s="372"/>
      <c r="AD24" s="373"/>
      <c r="AE24" s="373"/>
      <c r="AF24" s="372"/>
      <c r="AG24" s="3"/>
      <c r="AH24" s="21" t="s">
        <v>60</v>
      </c>
      <c r="AI24" s="8" t="s">
        <v>61</v>
      </c>
      <c r="AJ24" s="10"/>
      <c r="AK24" s="10"/>
      <c r="AL24" s="10"/>
      <c r="AM24" s="10"/>
      <c r="AN24" s="10"/>
      <c r="AO24" s="10"/>
    </row>
    <row r="25" spans="1:41" ht="69.75" customHeight="1">
      <c r="A25" s="5"/>
      <c r="B25" s="474"/>
      <c r="C25" s="123"/>
      <c r="D25" s="443"/>
      <c r="E25" s="380"/>
      <c r="F25" s="440"/>
      <c r="G25" s="380"/>
      <c r="H25" s="440"/>
      <c r="I25" s="440"/>
      <c r="J25" s="443"/>
      <c r="K25" s="380"/>
      <c r="L25" s="440"/>
      <c r="M25" s="380"/>
      <c r="N25" s="440"/>
      <c r="O25" s="386"/>
      <c r="P25" s="462"/>
      <c r="Q25" s="380"/>
      <c r="R25" s="500"/>
      <c r="S25" s="388"/>
      <c r="T25" s="382"/>
      <c r="U25" s="384"/>
      <c r="V25" s="386"/>
      <c r="W25" s="382"/>
      <c r="X25" s="384"/>
      <c r="Y25" s="380"/>
      <c r="Z25" s="440"/>
      <c r="AA25" s="380"/>
      <c r="AB25" s="374"/>
      <c r="AC25" s="375"/>
      <c r="AD25" s="376"/>
      <c r="AE25" s="376"/>
      <c r="AF25" s="375"/>
      <c r="AG25" s="5"/>
      <c r="AH25" s="6"/>
      <c r="AI25" s="39"/>
      <c r="AJ25" s="10"/>
      <c r="AK25" s="10"/>
      <c r="AL25" s="10"/>
      <c r="AM25" s="10"/>
      <c r="AN25" s="10"/>
      <c r="AO25" s="10"/>
    </row>
    <row r="26" spans="1:41" ht="10.9" customHeight="1">
      <c r="A26" s="56">
        <v>1</v>
      </c>
      <c r="B26" s="40">
        <v>2</v>
      </c>
      <c r="C26" s="42">
        <v>3</v>
      </c>
      <c r="D26" s="107">
        <v>4</v>
      </c>
      <c r="E26" s="40">
        <v>5</v>
      </c>
      <c r="F26" s="40">
        <v>6</v>
      </c>
      <c r="G26" s="40">
        <v>7</v>
      </c>
      <c r="H26" s="40">
        <v>8</v>
      </c>
      <c r="I26" s="40">
        <v>9</v>
      </c>
      <c r="J26" s="40">
        <v>10</v>
      </c>
      <c r="K26" s="108">
        <v>11</v>
      </c>
      <c r="L26" s="40">
        <v>12</v>
      </c>
      <c r="M26" s="40">
        <v>13</v>
      </c>
      <c r="N26" s="40">
        <v>14</v>
      </c>
      <c r="O26" s="40">
        <v>15</v>
      </c>
      <c r="P26" s="40">
        <v>16</v>
      </c>
      <c r="Q26" s="41">
        <v>17</v>
      </c>
      <c r="R26" s="92">
        <v>18</v>
      </c>
      <c r="S26" s="111">
        <v>19</v>
      </c>
      <c r="T26" s="152">
        <v>20</v>
      </c>
      <c r="U26" s="92">
        <v>21</v>
      </c>
      <c r="V26" s="153">
        <v>22</v>
      </c>
      <c r="W26" s="152">
        <v>23</v>
      </c>
      <c r="X26" s="92">
        <v>24</v>
      </c>
      <c r="Y26" s="111">
        <v>25</v>
      </c>
      <c r="Z26" s="154">
        <v>26</v>
      </c>
      <c r="AA26" s="92">
        <v>27</v>
      </c>
      <c r="AB26" s="108">
        <v>28</v>
      </c>
      <c r="AC26" s="40">
        <v>29</v>
      </c>
      <c r="AD26" s="40">
        <v>30</v>
      </c>
      <c r="AE26" s="40">
        <v>31</v>
      </c>
      <c r="AF26" s="40">
        <v>32</v>
      </c>
      <c r="AG26" s="41">
        <v>33</v>
      </c>
      <c r="AH26" s="41">
        <v>34</v>
      </c>
      <c r="AI26" s="42">
        <v>35</v>
      </c>
      <c r="AJ26" s="10"/>
      <c r="AK26" s="10"/>
      <c r="AL26" s="10"/>
      <c r="AM26" s="10"/>
      <c r="AN26" s="10"/>
      <c r="AO26" s="10"/>
    </row>
    <row r="27" spans="1:41" ht="15.6" customHeight="1">
      <c r="A27" s="18" t="s">
        <v>17</v>
      </c>
      <c r="B27" s="15"/>
      <c r="C27" s="105"/>
      <c r="D27" s="325">
        <v>3</v>
      </c>
      <c r="E27" s="348"/>
      <c r="F27" s="327">
        <v>3</v>
      </c>
      <c r="G27" s="349"/>
      <c r="H27" s="349"/>
      <c r="I27" s="348">
        <v>3</v>
      </c>
      <c r="J27" s="327">
        <v>3</v>
      </c>
      <c r="K27" s="349"/>
      <c r="L27" s="325">
        <v>3</v>
      </c>
      <c r="M27" s="348"/>
      <c r="N27" s="327">
        <v>3</v>
      </c>
      <c r="O27" s="349"/>
      <c r="P27" s="349"/>
      <c r="Q27" s="349"/>
      <c r="R27" s="349"/>
      <c r="S27" s="166">
        <v>3</v>
      </c>
      <c r="T27" s="169">
        <v>3</v>
      </c>
      <c r="U27" s="165">
        <v>3</v>
      </c>
      <c r="V27" s="168">
        <v>3</v>
      </c>
      <c r="W27" s="169">
        <v>3</v>
      </c>
      <c r="X27" s="165">
        <v>3</v>
      </c>
      <c r="Y27" s="166">
        <v>3</v>
      </c>
      <c r="Z27" s="167"/>
      <c r="AA27" s="168"/>
      <c r="AB27" s="170"/>
      <c r="AC27" s="168"/>
      <c r="AD27" s="168"/>
      <c r="AE27" s="168"/>
      <c r="AF27" s="171"/>
      <c r="AG27" s="171"/>
      <c r="AH27" s="172"/>
      <c r="AI27" s="173"/>
      <c r="AJ27" s="10"/>
      <c r="AK27" s="10"/>
      <c r="AL27" s="10"/>
      <c r="AM27" s="10"/>
      <c r="AN27" s="10"/>
    </row>
    <row r="28" spans="1:41" ht="15.95" customHeight="1" thickBot="1">
      <c r="A28" s="50" t="s">
        <v>18</v>
      </c>
      <c r="B28" s="51"/>
      <c r="C28" s="106"/>
      <c r="D28" s="326">
        <v>32</v>
      </c>
      <c r="E28" s="328"/>
      <c r="F28" s="377" t="s">
        <v>190</v>
      </c>
      <c r="G28" s="328"/>
      <c r="H28" s="328"/>
      <c r="I28" s="350">
        <v>200</v>
      </c>
      <c r="J28" s="328">
        <v>30</v>
      </c>
      <c r="K28" s="351"/>
      <c r="L28" s="350">
        <v>25</v>
      </c>
      <c r="M28" s="328"/>
      <c r="N28" s="350">
        <v>100</v>
      </c>
      <c r="O28" s="328"/>
      <c r="P28" s="328"/>
      <c r="Q28" s="350"/>
      <c r="R28" s="328"/>
      <c r="S28" s="178">
        <v>80</v>
      </c>
      <c r="T28" s="179">
        <v>250</v>
      </c>
      <c r="U28" s="378" t="s">
        <v>191</v>
      </c>
      <c r="V28" s="180">
        <v>180</v>
      </c>
      <c r="W28" s="179">
        <v>55</v>
      </c>
      <c r="X28" s="181">
        <v>36</v>
      </c>
      <c r="Y28" s="182">
        <v>200</v>
      </c>
      <c r="Z28" s="183"/>
      <c r="AA28" s="181"/>
      <c r="AB28" s="184"/>
      <c r="AC28" s="181"/>
      <c r="AD28" s="181"/>
      <c r="AE28" s="181"/>
      <c r="AF28" s="185"/>
      <c r="AG28" s="185"/>
      <c r="AH28" s="186"/>
      <c r="AI28" s="187"/>
      <c r="AJ28" s="10"/>
      <c r="AK28" s="10"/>
      <c r="AL28" s="10"/>
      <c r="AM28" s="10"/>
      <c r="AN28" s="10"/>
    </row>
    <row r="29" spans="1:41" ht="21.6" customHeight="1" thickTop="1">
      <c r="A29" s="501" t="s">
        <v>180</v>
      </c>
      <c r="B29" s="497"/>
      <c r="C29" s="498"/>
      <c r="D29" s="317">
        <v>3.3000000000000002E-2</v>
      </c>
      <c r="E29" s="329"/>
      <c r="F29" s="329"/>
      <c r="G29" s="329"/>
      <c r="H29" s="329"/>
      <c r="I29" s="329"/>
      <c r="J29" s="329"/>
      <c r="K29" s="352"/>
      <c r="L29" s="329"/>
      <c r="M29" s="329"/>
      <c r="N29" s="329"/>
      <c r="O29" s="329"/>
      <c r="P29" s="329"/>
      <c r="Q29" s="329"/>
      <c r="R29" s="329"/>
      <c r="S29" s="191"/>
      <c r="T29" s="192"/>
      <c r="U29" s="193"/>
      <c r="V29" s="191"/>
      <c r="W29" s="192"/>
      <c r="X29" s="193"/>
      <c r="Y29" s="191"/>
      <c r="Z29" s="189"/>
      <c r="AA29" s="193"/>
      <c r="AB29" s="190"/>
      <c r="AC29" s="193"/>
      <c r="AD29" s="189"/>
      <c r="AE29" s="189"/>
      <c r="AF29" s="163"/>
      <c r="AG29" s="163"/>
      <c r="AH29" s="164"/>
      <c r="AI29" s="194"/>
      <c r="AJ29" s="10"/>
      <c r="AK29" s="10"/>
      <c r="AL29" s="10"/>
      <c r="AM29" s="10"/>
      <c r="AN29" s="10"/>
    </row>
    <row r="30" spans="1:41" ht="21.6" customHeight="1" thickBot="1">
      <c r="A30" s="390"/>
      <c r="B30" s="396"/>
      <c r="C30" s="398"/>
      <c r="D30" s="339">
        <f>D29*D27</f>
        <v>9.9000000000000005E-2</v>
      </c>
      <c r="E30" s="347">
        <f t="shared" ref="E30:L30" si="1">E29*E27</f>
        <v>0</v>
      </c>
      <c r="F30" s="330">
        <f t="shared" si="1"/>
        <v>0</v>
      </c>
      <c r="G30" s="333">
        <f t="shared" si="1"/>
        <v>0</v>
      </c>
      <c r="H30" s="330">
        <f t="shared" si="1"/>
        <v>0</v>
      </c>
      <c r="I30" s="353">
        <f t="shared" si="1"/>
        <v>0</v>
      </c>
      <c r="J30" s="330">
        <f t="shared" si="1"/>
        <v>0</v>
      </c>
      <c r="K30" s="354">
        <f t="shared" si="1"/>
        <v>0</v>
      </c>
      <c r="L30" s="330">
        <f t="shared" si="1"/>
        <v>0</v>
      </c>
      <c r="M30" s="330">
        <f t="shared" ref="M30:AE30" si="2">M29*M27</f>
        <v>0</v>
      </c>
      <c r="N30" s="330">
        <f>N29*N27</f>
        <v>0</v>
      </c>
      <c r="O30" s="330">
        <f t="shared" si="2"/>
        <v>0</v>
      </c>
      <c r="P30" s="330">
        <f>P29*P27</f>
        <v>0</v>
      </c>
      <c r="Q30" s="330">
        <f t="shared" si="2"/>
        <v>0</v>
      </c>
      <c r="R30" s="330">
        <f t="shared" si="2"/>
        <v>0</v>
      </c>
      <c r="S30" s="198">
        <f t="shared" si="2"/>
        <v>0</v>
      </c>
      <c r="T30" s="199">
        <f t="shared" si="2"/>
        <v>0</v>
      </c>
      <c r="U30" s="200">
        <f t="shared" si="2"/>
        <v>0</v>
      </c>
      <c r="V30" s="198">
        <f t="shared" si="2"/>
        <v>0</v>
      </c>
      <c r="W30" s="199">
        <f t="shared" si="2"/>
        <v>0</v>
      </c>
      <c r="X30" s="200">
        <f t="shared" si="2"/>
        <v>0</v>
      </c>
      <c r="Y30" s="198">
        <f t="shared" si="2"/>
        <v>0</v>
      </c>
      <c r="Z30" s="196">
        <f>Z29*Z27</f>
        <v>0</v>
      </c>
      <c r="AA30" s="200">
        <f t="shared" si="2"/>
        <v>0</v>
      </c>
      <c r="AB30" s="197">
        <f t="shared" si="2"/>
        <v>0</v>
      </c>
      <c r="AC30" s="200">
        <f t="shared" si="2"/>
        <v>0</v>
      </c>
      <c r="AD30" s="196">
        <f t="shared" si="2"/>
        <v>0</v>
      </c>
      <c r="AE30" s="196">
        <f t="shared" si="2"/>
        <v>0</v>
      </c>
      <c r="AF30" s="160"/>
      <c r="AG30" s="558">
        <f>SUM(D30:Y30)</f>
        <v>9.9000000000000005E-2</v>
      </c>
      <c r="AH30" s="195"/>
      <c r="AI30" s="201">
        <f>AG30*AH30</f>
        <v>0</v>
      </c>
      <c r="AJ30" s="10"/>
      <c r="AK30" s="10"/>
      <c r="AL30" s="10"/>
      <c r="AM30" s="10"/>
      <c r="AN30" s="10"/>
    </row>
    <row r="31" spans="1:41" ht="15.6" customHeight="1">
      <c r="A31" s="389" t="s">
        <v>181</v>
      </c>
      <c r="B31" s="395"/>
      <c r="C31" s="397"/>
      <c r="D31" s="318"/>
      <c r="E31" s="331"/>
      <c r="F31" s="331"/>
      <c r="G31" s="331"/>
      <c r="H31" s="331"/>
      <c r="I31" s="355"/>
      <c r="J31" s="331"/>
      <c r="K31" s="356"/>
      <c r="L31" s="331"/>
      <c r="M31" s="331"/>
      <c r="N31" s="331">
        <v>0.1</v>
      </c>
      <c r="O31" s="331"/>
      <c r="P31" s="331"/>
      <c r="Q31" s="331"/>
      <c r="R31" s="331"/>
      <c r="S31" s="205"/>
      <c r="T31" s="206"/>
      <c r="U31" s="203"/>
      <c r="V31" s="205"/>
      <c r="W31" s="206"/>
      <c r="X31" s="203"/>
      <c r="Y31" s="205"/>
      <c r="Z31" s="202"/>
      <c r="AA31" s="203"/>
      <c r="AB31" s="204"/>
      <c r="AC31" s="203"/>
      <c r="AD31" s="202"/>
      <c r="AE31" s="202"/>
      <c r="AF31" s="161"/>
      <c r="AG31" s="559"/>
      <c r="AH31" s="207"/>
      <c r="AI31" s="208"/>
      <c r="AJ31" s="10"/>
      <c r="AK31" s="10"/>
      <c r="AL31" s="10"/>
      <c r="AM31" s="10"/>
      <c r="AN31" s="10"/>
    </row>
    <row r="32" spans="1:41" ht="15.6" customHeight="1" thickBot="1">
      <c r="A32" s="390"/>
      <c r="B32" s="396"/>
      <c r="C32" s="398"/>
      <c r="D32" s="340">
        <f t="shared" ref="D32:AE32" si="3">D31*D27</f>
        <v>0</v>
      </c>
      <c r="E32" s="347">
        <f t="shared" ref="E32:J32" si="4">E31*E27</f>
        <v>0</v>
      </c>
      <c r="F32" s="330">
        <f t="shared" si="4"/>
        <v>0</v>
      </c>
      <c r="G32" s="333">
        <f t="shared" si="4"/>
        <v>0</v>
      </c>
      <c r="H32" s="330">
        <f t="shared" si="4"/>
        <v>0</v>
      </c>
      <c r="I32" s="357">
        <f t="shared" si="4"/>
        <v>0</v>
      </c>
      <c r="J32" s="337">
        <f t="shared" si="4"/>
        <v>0</v>
      </c>
      <c r="K32" s="358">
        <f t="shared" si="3"/>
        <v>0</v>
      </c>
      <c r="L32" s="337">
        <f>L31*L27</f>
        <v>0</v>
      </c>
      <c r="M32" s="337">
        <f t="shared" si="3"/>
        <v>0</v>
      </c>
      <c r="N32" s="337">
        <f>N31*N27</f>
        <v>0.30000000000000004</v>
      </c>
      <c r="O32" s="337">
        <f t="shared" si="3"/>
        <v>0</v>
      </c>
      <c r="P32" s="337">
        <f>P31*P27</f>
        <v>0</v>
      </c>
      <c r="Q32" s="337">
        <f t="shared" si="3"/>
        <v>0</v>
      </c>
      <c r="R32" s="337">
        <f t="shared" si="3"/>
        <v>0</v>
      </c>
      <c r="S32" s="211">
        <f t="shared" si="3"/>
        <v>0</v>
      </c>
      <c r="T32" s="212">
        <f t="shared" si="3"/>
        <v>0</v>
      </c>
      <c r="U32" s="213">
        <f t="shared" si="3"/>
        <v>0</v>
      </c>
      <c r="V32" s="211">
        <f t="shared" si="3"/>
        <v>0</v>
      </c>
      <c r="W32" s="212">
        <f t="shared" si="3"/>
        <v>0</v>
      </c>
      <c r="X32" s="213">
        <f t="shared" si="3"/>
        <v>0</v>
      </c>
      <c r="Y32" s="211">
        <f t="shared" si="3"/>
        <v>0</v>
      </c>
      <c r="Z32" s="209">
        <f>Z31*Z27</f>
        <v>0</v>
      </c>
      <c r="AA32" s="213">
        <f t="shared" si="3"/>
        <v>0</v>
      </c>
      <c r="AB32" s="210">
        <f t="shared" si="3"/>
        <v>0</v>
      </c>
      <c r="AC32" s="213">
        <f t="shared" si="3"/>
        <v>0</v>
      </c>
      <c r="AD32" s="209">
        <f t="shared" si="3"/>
        <v>0</v>
      </c>
      <c r="AE32" s="209">
        <f t="shared" si="3"/>
        <v>0</v>
      </c>
      <c r="AF32" s="162"/>
      <c r="AG32" s="560">
        <f>SUM(D32:AF32)</f>
        <v>0.30000000000000004</v>
      </c>
      <c r="AH32" s="214"/>
      <c r="AI32" s="201">
        <f>AG32*AH32</f>
        <v>0</v>
      </c>
      <c r="AJ32" s="10"/>
      <c r="AK32" s="10"/>
      <c r="AL32" s="10"/>
      <c r="AM32" s="10"/>
      <c r="AN32" s="10"/>
    </row>
    <row r="33" spans="1:41" ht="15.6" customHeight="1" thickTop="1">
      <c r="A33" s="501"/>
      <c r="B33" s="395"/>
      <c r="C33" s="397"/>
      <c r="D33" s="319"/>
      <c r="E33" s="332"/>
      <c r="F33" s="332"/>
      <c r="G33" s="332"/>
      <c r="H33" s="332"/>
      <c r="I33" s="359"/>
      <c r="J33" s="332"/>
      <c r="K33" s="360"/>
      <c r="L33" s="332"/>
      <c r="M33" s="332"/>
      <c r="N33" s="332"/>
      <c r="O33" s="332"/>
      <c r="P33" s="332"/>
      <c r="Q33" s="332"/>
      <c r="R33" s="332"/>
      <c r="S33" s="216"/>
      <c r="T33" s="217"/>
      <c r="U33" s="163"/>
      <c r="V33" s="216"/>
      <c r="W33" s="217"/>
      <c r="X33" s="163"/>
      <c r="Y33" s="216"/>
      <c r="Z33" s="164"/>
      <c r="AA33" s="163"/>
      <c r="AB33" s="215"/>
      <c r="AC33" s="163"/>
      <c r="AD33" s="164"/>
      <c r="AE33" s="164"/>
      <c r="AF33" s="163"/>
      <c r="AG33" s="561"/>
      <c r="AH33" s="164"/>
      <c r="AI33" s="218"/>
      <c r="AJ33" s="10"/>
      <c r="AK33" s="10"/>
      <c r="AL33" s="10"/>
      <c r="AM33" s="10"/>
      <c r="AN33" s="10"/>
      <c r="AO33" s="10"/>
    </row>
    <row r="34" spans="1:41" ht="15.6" customHeight="1" thickBot="1">
      <c r="A34" s="390"/>
      <c r="B34" s="396"/>
      <c r="C34" s="398"/>
      <c r="D34" s="341">
        <f t="shared" ref="D34:AE34" si="5">D33*D27</f>
        <v>0</v>
      </c>
      <c r="E34" s="347">
        <f t="shared" ref="E34:J34" si="6">E33*E27</f>
        <v>0</v>
      </c>
      <c r="F34" s="333">
        <f t="shared" si="6"/>
        <v>0</v>
      </c>
      <c r="G34" s="333">
        <f t="shared" si="6"/>
        <v>0</v>
      </c>
      <c r="H34" s="333">
        <f t="shared" si="6"/>
        <v>0</v>
      </c>
      <c r="I34" s="353">
        <f t="shared" si="6"/>
        <v>0</v>
      </c>
      <c r="J34" s="333">
        <f t="shared" si="6"/>
        <v>0</v>
      </c>
      <c r="K34" s="361">
        <f t="shared" si="5"/>
        <v>0</v>
      </c>
      <c r="L34" s="333">
        <f>L33*L27</f>
        <v>0</v>
      </c>
      <c r="M34" s="333">
        <f t="shared" si="5"/>
        <v>0</v>
      </c>
      <c r="N34" s="333">
        <f>N33*N27</f>
        <v>0</v>
      </c>
      <c r="O34" s="333">
        <f t="shared" si="5"/>
        <v>0</v>
      </c>
      <c r="P34" s="333">
        <f>P33*P27</f>
        <v>0</v>
      </c>
      <c r="Q34" s="333">
        <f t="shared" si="5"/>
        <v>0</v>
      </c>
      <c r="R34" s="333">
        <f t="shared" si="5"/>
        <v>0</v>
      </c>
      <c r="S34" s="220">
        <f t="shared" si="5"/>
        <v>0</v>
      </c>
      <c r="T34" s="221">
        <f t="shared" si="5"/>
        <v>0</v>
      </c>
      <c r="U34" s="160">
        <f t="shared" si="5"/>
        <v>0</v>
      </c>
      <c r="V34" s="220">
        <f t="shared" si="5"/>
        <v>0</v>
      </c>
      <c r="W34" s="221">
        <f t="shared" si="5"/>
        <v>0</v>
      </c>
      <c r="X34" s="160">
        <f t="shared" si="5"/>
        <v>0</v>
      </c>
      <c r="Y34" s="220">
        <f t="shared" si="5"/>
        <v>0</v>
      </c>
      <c r="Z34" s="195">
        <f>Z33*Z27</f>
        <v>0</v>
      </c>
      <c r="AA34" s="160">
        <f t="shared" si="5"/>
        <v>0</v>
      </c>
      <c r="AB34" s="219">
        <f t="shared" si="5"/>
        <v>0</v>
      </c>
      <c r="AC34" s="160">
        <f t="shared" si="5"/>
        <v>0</v>
      </c>
      <c r="AD34" s="195">
        <f t="shared" si="5"/>
        <v>0</v>
      </c>
      <c r="AE34" s="195">
        <f t="shared" si="5"/>
        <v>0</v>
      </c>
      <c r="AF34" s="160"/>
      <c r="AG34" s="558">
        <f>SUM(D34:AF34)</f>
        <v>0</v>
      </c>
      <c r="AH34" s="195"/>
      <c r="AI34" s="201">
        <f>AG34*AH34</f>
        <v>0</v>
      </c>
      <c r="AJ34" s="10"/>
      <c r="AK34" s="10"/>
      <c r="AL34" s="10"/>
      <c r="AM34" s="10"/>
      <c r="AN34" s="10"/>
      <c r="AO34" s="10"/>
    </row>
    <row r="35" spans="1:41" ht="18" customHeight="1">
      <c r="A35" s="389" t="s">
        <v>165</v>
      </c>
      <c r="B35" s="395"/>
      <c r="C35" s="397"/>
      <c r="D35" s="320"/>
      <c r="E35" s="334"/>
      <c r="F35" s="334">
        <v>5.0000000000000001E-3</v>
      </c>
      <c r="G35" s="334">
        <v>5.0000000000000001E-3</v>
      </c>
      <c r="H35" s="334"/>
      <c r="I35" s="362"/>
      <c r="J35" s="334"/>
      <c r="K35" s="363"/>
      <c r="L35" s="334"/>
      <c r="M35" s="334"/>
      <c r="N35" s="334"/>
      <c r="O35" s="334"/>
      <c r="P35" s="334"/>
      <c r="Q35" s="334"/>
      <c r="R35" s="334"/>
      <c r="S35" s="225"/>
      <c r="T35" s="226"/>
      <c r="U35" s="223"/>
      <c r="V35" s="225"/>
      <c r="W35" s="226"/>
      <c r="X35" s="223"/>
      <c r="Y35" s="225"/>
      <c r="Z35" s="222"/>
      <c r="AA35" s="223"/>
      <c r="AB35" s="224"/>
      <c r="AC35" s="223"/>
      <c r="AD35" s="222"/>
      <c r="AE35" s="222"/>
      <c r="AF35" s="223"/>
      <c r="AG35" s="559"/>
      <c r="AH35" s="207"/>
      <c r="AI35" s="208"/>
      <c r="AJ35" s="10"/>
      <c r="AK35" s="10"/>
      <c r="AL35" s="10"/>
      <c r="AM35" s="10"/>
      <c r="AN35" s="10"/>
      <c r="AO35" s="10"/>
    </row>
    <row r="36" spans="1:41" ht="22.5" customHeight="1" thickBot="1">
      <c r="A36" s="390"/>
      <c r="B36" s="396"/>
      <c r="C36" s="398"/>
      <c r="D36" s="342">
        <f>D35*D27</f>
        <v>0</v>
      </c>
      <c r="E36" s="345">
        <f t="shared" ref="E36:J36" si="7">E35*E27</f>
        <v>0</v>
      </c>
      <c r="F36" s="345">
        <f t="shared" si="7"/>
        <v>1.4999999999999999E-2</v>
      </c>
      <c r="G36" s="345">
        <f t="shared" si="7"/>
        <v>0</v>
      </c>
      <c r="H36" s="364">
        <f t="shared" si="7"/>
        <v>0</v>
      </c>
      <c r="I36" s="365">
        <f t="shared" si="7"/>
        <v>0</v>
      </c>
      <c r="J36" s="338">
        <f t="shared" si="7"/>
        <v>0</v>
      </c>
      <c r="K36" s="366">
        <f t="shared" ref="K36:AE36" si="8">K35*K27</f>
        <v>0</v>
      </c>
      <c r="L36" s="338">
        <f>L35*L27</f>
        <v>0</v>
      </c>
      <c r="M36" s="338">
        <f t="shared" si="8"/>
        <v>0</v>
      </c>
      <c r="N36" s="338">
        <f>N35*N27</f>
        <v>0</v>
      </c>
      <c r="O36" s="338">
        <f t="shared" si="8"/>
        <v>0</v>
      </c>
      <c r="P36" s="338">
        <f>P35*P27</f>
        <v>0</v>
      </c>
      <c r="Q36" s="338">
        <f t="shared" si="8"/>
        <v>0</v>
      </c>
      <c r="R36" s="338">
        <f t="shared" si="8"/>
        <v>0</v>
      </c>
      <c r="S36" s="231">
        <f t="shared" si="8"/>
        <v>0</v>
      </c>
      <c r="T36" s="232">
        <f t="shared" si="8"/>
        <v>0</v>
      </c>
      <c r="U36" s="228">
        <f t="shared" si="8"/>
        <v>0</v>
      </c>
      <c r="V36" s="231">
        <f t="shared" si="8"/>
        <v>0</v>
      </c>
      <c r="W36" s="232">
        <f t="shared" si="8"/>
        <v>0</v>
      </c>
      <c r="X36" s="228">
        <f t="shared" si="8"/>
        <v>0</v>
      </c>
      <c r="Y36" s="231">
        <f t="shared" si="8"/>
        <v>0</v>
      </c>
      <c r="Z36" s="229">
        <f>Z35*Z27</f>
        <v>0</v>
      </c>
      <c r="AA36" s="228">
        <f t="shared" si="8"/>
        <v>0</v>
      </c>
      <c r="AB36" s="230">
        <f t="shared" si="8"/>
        <v>0</v>
      </c>
      <c r="AC36" s="228">
        <f t="shared" si="8"/>
        <v>0</v>
      </c>
      <c r="AD36" s="229">
        <f t="shared" si="8"/>
        <v>0</v>
      </c>
      <c r="AE36" s="229">
        <f t="shared" si="8"/>
        <v>0</v>
      </c>
      <c r="AF36" s="228"/>
      <c r="AG36" s="560">
        <f>SUM(D36:AF36)</f>
        <v>1.4999999999999999E-2</v>
      </c>
      <c r="AH36" s="214"/>
      <c r="AI36" s="201">
        <f>AG36*AH36</f>
        <v>0</v>
      </c>
      <c r="AJ36" s="10"/>
      <c r="AK36" s="10"/>
      <c r="AL36" s="10"/>
      <c r="AM36" s="10"/>
      <c r="AN36" s="10"/>
      <c r="AO36" s="10"/>
    </row>
    <row r="37" spans="1:41" ht="15.6" customHeight="1">
      <c r="A37" s="389" t="s">
        <v>160</v>
      </c>
      <c r="B37" s="395"/>
      <c r="C37" s="397"/>
      <c r="D37" s="319"/>
      <c r="E37" s="332"/>
      <c r="F37" s="332"/>
      <c r="G37" s="332"/>
      <c r="H37" s="332"/>
      <c r="I37" s="359"/>
      <c r="J37" s="332"/>
      <c r="K37" s="360"/>
      <c r="L37" s="332"/>
      <c r="M37" s="332"/>
      <c r="N37" s="332"/>
      <c r="O37" s="332"/>
      <c r="P37" s="332"/>
      <c r="Q37" s="332"/>
      <c r="R37" s="332"/>
      <c r="S37" s="216"/>
      <c r="T37" s="217"/>
      <c r="U37" s="163">
        <v>2.9999999999999997E-4</v>
      </c>
      <c r="V37" s="216"/>
      <c r="W37" s="217"/>
      <c r="X37" s="163"/>
      <c r="Y37" s="216"/>
      <c r="Z37" s="164"/>
      <c r="AA37" s="163"/>
      <c r="AB37" s="215"/>
      <c r="AC37" s="163"/>
      <c r="AD37" s="164"/>
      <c r="AE37" s="164"/>
      <c r="AF37" s="163"/>
      <c r="AG37" s="561"/>
      <c r="AH37" s="164"/>
      <c r="AI37" s="218"/>
      <c r="AJ37" s="10"/>
      <c r="AK37" s="10"/>
      <c r="AL37" s="10"/>
      <c r="AM37" s="10"/>
      <c r="AN37" s="10"/>
      <c r="AO37" s="10"/>
    </row>
    <row r="38" spans="1:41" ht="15.6" customHeight="1" thickBot="1">
      <c r="A38" s="390"/>
      <c r="B38" s="396"/>
      <c r="C38" s="398"/>
      <c r="D38" s="341">
        <f t="shared" ref="D38:J38" si="9">D37*D27</f>
        <v>0</v>
      </c>
      <c r="E38" s="347">
        <f t="shared" si="9"/>
        <v>0</v>
      </c>
      <c r="F38" s="333">
        <f>F37*F27</f>
        <v>0</v>
      </c>
      <c r="G38" s="333">
        <f t="shared" si="9"/>
        <v>0</v>
      </c>
      <c r="H38" s="333">
        <f t="shared" si="9"/>
        <v>0</v>
      </c>
      <c r="I38" s="367">
        <f t="shared" si="9"/>
        <v>0</v>
      </c>
      <c r="J38" s="333">
        <f t="shared" si="9"/>
        <v>0</v>
      </c>
      <c r="K38" s="361">
        <f t="shared" ref="K38:AE38" si="10">K37*K27</f>
        <v>0</v>
      </c>
      <c r="L38" s="333">
        <f>L37*L27</f>
        <v>0</v>
      </c>
      <c r="M38" s="333">
        <f t="shared" si="10"/>
        <v>0</v>
      </c>
      <c r="N38" s="333">
        <f>N37*N27</f>
        <v>0</v>
      </c>
      <c r="O38" s="333">
        <f t="shared" si="10"/>
        <v>0</v>
      </c>
      <c r="P38" s="333">
        <f>P37*P27</f>
        <v>0</v>
      </c>
      <c r="Q38" s="333">
        <f t="shared" si="10"/>
        <v>0</v>
      </c>
      <c r="R38" s="333">
        <f t="shared" si="10"/>
        <v>0</v>
      </c>
      <c r="S38" s="220">
        <f t="shared" si="10"/>
        <v>0</v>
      </c>
      <c r="T38" s="221">
        <f t="shared" si="10"/>
        <v>0</v>
      </c>
      <c r="U38" s="160">
        <f t="shared" si="10"/>
        <v>8.9999999999999998E-4</v>
      </c>
      <c r="V38" s="220">
        <f t="shared" si="10"/>
        <v>0</v>
      </c>
      <c r="W38" s="221">
        <f t="shared" si="10"/>
        <v>0</v>
      </c>
      <c r="X38" s="160">
        <f t="shared" si="10"/>
        <v>0</v>
      </c>
      <c r="Y38" s="220">
        <f t="shared" si="10"/>
        <v>0</v>
      </c>
      <c r="Z38" s="195">
        <f>Z37*Z27</f>
        <v>0</v>
      </c>
      <c r="AA38" s="160">
        <f t="shared" si="10"/>
        <v>0</v>
      </c>
      <c r="AB38" s="219">
        <f t="shared" si="10"/>
        <v>0</v>
      </c>
      <c r="AC38" s="160">
        <f t="shared" si="10"/>
        <v>0</v>
      </c>
      <c r="AD38" s="195">
        <f t="shared" si="10"/>
        <v>0</v>
      </c>
      <c r="AE38" s="195">
        <f t="shared" si="10"/>
        <v>0</v>
      </c>
      <c r="AF38" s="160"/>
      <c r="AG38" s="558">
        <f>SUM(D38:AF38)</f>
        <v>8.9999999999999998E-4</v>
      </c>
      <c r="AH38" s="195"/>
      <c r="AI38" s="201">
        <f>AG38*AH38</f>
        <v>0</v>
      </c>
      <c r="AJ38" s="10"/>
      <c r="AK38" s="10"/>
      <c r="AL38" s="10"/>
      <c r="AM38" s="10"/>
      <c r="AN38" s="10"/>
      <c r="AO38" s="10"/>
    </row>
    <row r="39" spans="1:41" ht="22.9" customHeight="1">
      <c r="A39" s="389" t="s">
        <v>182</v>
      </c>
      <c r="B39" s="395"/>
      <c r="C39" s="397"/>
      <c r="D39" s="319"/>
      <c r="E39" s="332"/>
      <c r="F39" s="332"/>
      <c r="G39" s="332"/>
      <c r="H39" s="332"/>
      <c r="I39" s="359"/>
      <c r="J39" s="332"/>
      <c r="K39" s="360"/>
      <c r="L39" s="332"/>
      <c r="M39" s="332"/>
      <c r="N39" s="332"/>
      <c r="O39" s="332"/>
      <c r="P39" s="332"/>
      <c r="Q39" s="332"/>
      <c r="R39" s="332"/>
      <c r="S39" s="216"/>
      <c r="T39" s="217"/>
      <c r="U39" s="163"/>
      <c r="V39" s="216"/>
      <c r="W39" s="217"/>
      <c r="X39" s="163"/>
      <c r="Y39" s="216">
        <v>1.2500000000000001E-2</v>
      </c>
      <c r="Z39" s="164"/>
      <c r="AA39" s="163"/>
      <c r="AB39" s="215"/>
      <c r="AC39" s="163"/>
      <c r="AD39" s="164"/>
      <c r="AE39" s="164"/>
      <c r="AF39" s="163"/>
      <c r="AG39" s="561"/>
      <c r="AH39" s="164"/>
      <c r="AI39" s="218"/>
      <c r="AJ39" s="10"/>
      <c r="AK39" s="10"/>
      <c r="AL39" s="10"/>
      <c r="AM39" s="10"/>
      <c r="AN39" s="10"/>
      <c r="AO39" s="10"/>
    </row>
    <row r="40" spans="1:41" ht="19.149999999999999" customHeight="1" thickBot="1">
      <c r="A40" s="390"/>
      <c r="B40" s="396"/>
      <c r="C40" s="398"/>
      <c r="D40" s="343">
        <f t="shared" ref="D40:AE40" si="11">D39*D27</f>
        <v>0</v>
      </c>
      <c r="E40" s="347">
        <f t="shared" ref="E40:J40" si="12">E39*E27</f>
        <v>0</v>
      </c>
      <c r="F40" s="333">
        <f t="shared" si="12"/>
        <v>0</v>
      </c>
      <c r="G40" s="333">
        <f t="shared" si="12"/>
        <v>0</v>
      </c>
      <c r="H40" s="333">
        <f>H39*H27</f>
        <v>0</v>
      </c>
      <c r="I40" s="333">
        <f t="shared" si="12"/>
        <v>0</v>
      </c>
      <c r="J40" s="333">
        <f t="shared" si="12"/>
        <v>0</v>
      </c>
      <c r="K40" s="361">
        <f t="shared" si="11"/>
        <v>0</v>
      </c>
      <c r="L40" s="333">
        <f>L39*L27</f>
        <v>0</v>
      </c>
      <c r="M40" s="333">
        <f t="shared" si="11"/>
        <v>0</v>
      </c>
      <c r="N40" s="333">
        <f>N39*N27</f>
        <v>0</v>
      </c>
      <c r="O40" s="333">
        <f t="shared" si="11"/>
        <v>0</v>
      </c>
      <c r="P40" s="333">
        <f>P39*P27</f>
        <v>0</v>
      </c>
      <c r="Q40" s="333">
        <f t="shared" si="11"/>
        <v>0</v>
      </c>
      <c r="R40" s="333">
        <f t="shared" si="11"/>
        <v>0</v>
      </c>
      <c r="S40" s="220">
        <f t="shared" si="11"/>
        <v>0</v>
      </c>
      <c r="T40" s="221">
        <f t="shared" si="11"/>
        <v>0</v>
      </c>
      <c r="U40" s="160">
        <f t="shared" si="11"/>
        <v>0</v>
      </c>
      <c r="V40" s="220">
        <f t="shared" si="11"/>
        <v>0</v>
      </c>
      <c r="W40" s="221">
        <f t="shared" si="11"/>
        <v>0</v>
      </c>
      <c r="X40" s="160">
        <f t="shared" si="11"/>
        <v>0</v>
      </c>
      <c r="Y40" s="220">
        <f t="shared" si="11"/>
        <v>3.7500000000000006E-2</v>
      </c>
      <c r="Z40" s="195">
        <f>Z39*Z27</f>
        <v>0</v>
      </c>
      <c r="AA40" s="160">
        <f t="shared" si="11"/>
        <v>0</v>
      </c>
      <c r="AB40" s="219">
        <f t="shared" si="11"/>
        <v>0</v>
      </c>
      <c r="AC40" s="160">
        <f t="shared" si="11"/>
        <v>0</v>
      </c>
      <c r="AD40" s="195">
        <f t="shared" si="11"/>
        <v>0</v>
      </c>
      <c r="AE40" s="195">
        <f t="shared" si="11"/>
        <v>0</v>
      </c>
      <c r="AF40" s="160"/>
      <c r="AG40" s="558">
        <f>SUM(D40:AF40)</f>
        <v>3.7500000000000006E-2</v>
      </c>
      <c r="AH40" s="195"/>
      <c r="AI40" s="201">
        <f>AG40*AH40</f>
        <v>0</v>
      </c>
      <c r="AJ40" s="10"/>
      <c r="AK40" s="10"/>
      <c r="AL40" s="10"/>
      <c r="AM40" s="10"/>
      <c r="AN40" s="10"/>
      <c r="AO40" s="10"/>
    </row>
    <row r="41" spans="1:41" ht="15.95" customHeight="1">
      <c r="A41" s="389" t="s">
        <v>159</v>
      </c>
      <c r="B41" s="395"/>
      <c r="C41" s="397"/>
      <c r="D41" s="322"/>
      <c r="E41" s="332"/>
      <c r="F41" s="332">
        <v>1.5E-3</v>
      </c>
      <c r="G41" s="332"/>
      <c r="H41" s="332"/>
      <c r="I41" s="332"/>
      <c r="J41" s="332"/>
      <c r="K41" s="360"/>
      <c r="L41" s="332"/>
      <c r="M41" s="332"/>
      <c r="N41" s="332"/>
      <c r="O41" s="332"/>
      <c r="P41" s="332"/>
      <c r="Q41" s="332"/>
      <c r="R41" s="332"/>
      <c r="S41" s="216"/>
      <c r="T41" s="217">
        <v>2E-3</v>
      </c>
      <c r="U41" s="163">
        <v>1.5E-3</v>
      </c>
      <c r="V41" s="216">
        <v>1.5E-3</v>
      </c>
      <c r="W41" s="217"/>
      <c r="X41" s="163"/>
      <c r="Y41" s="216"/>
      <c r="Z41" s="164"/>
      <c r="AA41" s="163"/>
      <c r="AB41" s="215"/>
      <c r="AC41" s="163"/>
      <c r="AD41" s="164"/>
      <c r="AE41" s="164"/>
      <c r="AF41" s="163"/>
      <c r="AG41" s="561"/>
      <c r="AH41" s="164"/>
      <c r="AI41" s="218"/>
      <c r="AJ41" s="10"/>
      <c r="AK41" s="10"/>
      <c r="AL41" s="10"/>
      <c r="AM41" s="10"/>
      <c r="AN41" s="10"/>
      <c r="AO41" s="10"/>
    </row>
    <row r="42" spans="1:41" ht="15.6" customHeight="1" thickBot="1">
      <c r="A42" s="390"/>
      <c r="B42" s="396"/>
      <c r="C42" s="398"/>
      <c r="D42" s="344">
        <f t="shared" ref="D42:AE42" si="13">D41*D27</f>
        <v>0</v>
      </c>
      <c r="E42" s="346">
        <f t="shared" ref="E42:J42" si="14">E41*E27</f>
        <v>0</v>
      </c>
      <c r="F42" s="346">
        <f t="shared" si="14"/>
        <v>4.5000000000000005E-3</v>
      </c>
      <c r="G42" s="346">
        <f t="shared" si="14"/>
        <v>0</v>
      </c>
      <c r="H42" s="335">
        <f t="shared" si="14"/>
        <v>0</v>
      </c>
      <c r="I42" s="335">
        <f t="shared" si="14"/>
        <v>0</v>
      </c>
      <c r="J42" s="335">
        <f t="shared" si="14"/>
        <v>0</v>
      </c>
      <c r="K42" s="368">
        <f t="shared" si="13"/>
        <v>0</v>
      </c>
      <c r="L42" s="335">
        <f>L41*L27</f>
        <v>0</v>
      </c>
      <c r="M42" s="335">
        <f t="shared" si="13"/>
        <v>0</v>
      </c>
      <c r="N42" s="335">
        <f>N41*N27</f>
        <v>0</v>
      </c>
      <c r="O42" s="335">
        <f t="shared" si="13"/>
        <v>0</v>
      </c>
      <c r="P42" s="335">
        <f>P41*P27</f>
        <v>0</v>
      </c>
      <c r="Q42" s="335">
        <f t="shared" si="13"/>
        <v>0</v>
      </c>
      <c r="R42" s="335">
        <f t="shared" si="13"/>
        <v>0</v>
      </c>
      <c r="S42" s="237">
        <f t="shared" si="13"/>
        <v>0</v>
      </c>
      <c r="T42" s="238">
        <f t="shared" si="13"/>
        <v>6.0000000000000001E-3</v>
      </c>
      <c r="U42" s="162">
        <f t="shared" si="13"/>
        <v>4.5000000000000005E-3</v>
      </c>
      <c r="V42" s="237">
        <f t="shared" si="13"/>
        <v>4.5000000000000005E-3</v>
      </c>
      <c r="W42" s="238">
        <f t="shared" si="13"/>
        <v>0</v>
      </c>
      <c r="X42" s="162">
        <f t="shared" si="13"/>
        <v>0</v>
      </c>
      <c r="Y42" s="237">
        <f t="shared" si="13"/>
        <v>0</v>
      </c>
      <c r="Z42" s="214">
        <f>Z41*Z27</f>
        <v>0</v>
      </c>
      <c r="AA42" s="162">
        <f t="shared" si="13"/>
        <v>0</v>
      </c>
      <c r="AB42" s="236">
        <f t="shared" si="13"/>
        <v>0</v>
      </c>
      <c r="AC42" s="162">
        <f t="shared" si="13"/>
        <v>0</v>
      </c>
      <c r="AD42" s="214">
        <f t="shared" si="13"/>
        <v>0</v>
      </c>
      <c r="AE42" s="214">
        <f t="shared" si="13"/>
        <v>0</v>
      </c>
      <c r="AF42" s="162"/>
      <c r="AG42" s="560">
        <f>SUM(D42:AF42)</f>
        <v>1.9500000000000003E-2</v>
      </c>
      <c r="AH42" s="214"/>
      <c r="AI42" s="220">
        <f>AG42*AH42</f>
        <v>0</v>
      </c>
      <c r="AJ42" s="10"/>
      <c r="AK42" s="10"/>
      <c r="AL42" s="10"/>
      <c r="AM42" s="10"/>
      <c r="AN42" s="10"/>
      <c r="AO42" s="10"/>
    </row>
    <row r="43" spans="1:41" ht="15.95" customHeight="1">
      <c r="A43" s="389" t="s">
        <v>166</v>
      </c>
      <c r="B43" s="395"/>
      <c r="C43" s="397"/>
      <c r="D43" s="322"/>
      <c r="E43" s="332"/>
      <c r="F43" s="332">
        <v>0.152</v>
      </c>
      <c r="G43" s="332">
        <v>0.121</v>
      </c>
      <c r="H43" s="332"/>
      <c r="I43" s="332"/>
      <c r="J43" s="332"/>
      <c r="K43" s="360"/>
      <c r="L43" s="332"/>
      <c r="M43" s="332"/>
      <c r="N43" s="332"/>
      <c r="O43" s="332"/>
      <c r="P43" s="332"/>
      <c r="Q43" s="332"/>
      <c r="R43" s="332"/>
      <c r="S43" s="216"/>
      <c r="T43" s="217"/>
      <c r="U43" s="163"/>
      <c r="V43" s="216"/>
      <c r="W43" s="217"/>
      <c r="X43" s="163"/>
      <c r="Y43" s="216"/>
      <c r="Z43" s="164"/>
      <c r="AA43" s="163"/>
      <c r="AB43" s="215"/>
      <c r="AC43" s="163"/>
      <c r="AD43" s="164"/>
      <c r="AE43" s="164"/>
      <c r="AF43" s="163"/>
      <c r="AG43" s="561"/>
      <c r="AH43" s="164"/>
      <c r="AI43" s="218"/>
      <c r="AJ43" s="10"/>
      <c r="AK43" s="10"/>
      <c r="AL43" s="10"/>
      <c r="AM43" s="10"/>
      <c r="AN43" s="10"/>
      <c r="AO43" s="10"/>
    </row>
    <row r="44" spans="1:41" ht="15.95" customHeight="1" thickBot="1">
      <c r="A44" s="390"/>
      <c r="B44" s="396"/>
      <c r="C44" s="398"/>
      <c r="D44" s="321">
        <f t="shared" ref="D44:AE44" si="15">D43*D27</f>
        <v>0</v>
      </c>
      <c r="E44" s="333">
        <f t="shared" ref="E44:J44" si="16">E43*E27</f>
        <v>0</v>
      </c>
      <c r="F44" s="347">
        <f t="shared" si="16"/>
        <v>0.45599999999999996</v>
      </c>
      <c r="G44" s="347">
        <f t="shared" si="16"/>
        <v>0</v>
      </c>
      <c r="H44" s="333">
        <f t="shared" si="16"/>
        <v>0</v>
      </c>
      <c r="I44" s="333">
        <f t="shared" si="16"/>
        <v>0</v>
      </c>
      <c r="J44" s="333">
        <f t="shared" si="16"/>
        <v>0</v>
      </c>
      <c r="K44" s="361">
        <f t="shared" si="15"/>
        <v>0</v>
      </c>
      <c r="L44" s="333">
        <f>L43*L27</f>
        <v>0</v>
      </c>
      <c r="M44" s="333">
        <f t="shared" si="15"/>
        <v>0</v>
      </c>
      <c r="N44" s="333">
        <f>N43*N27</f>
        <v>0</v>
      </c>
      <c r="O44" s="333">
        <f t="shared" si="15"/>
        <v>0</v>
      </c>
      <c r="P44" s="333">
        <f>P43*P27</f>
        <v>0</v>
      </c>
      <c r="Q44" s="333">
        <f t="shared" si="15"/>
        <v>0</v>
      </c>
      <c r="R44" s="333">
        <f t="shared" si="15"/>
        <v>0</v>
      </c>
      <c r="S44" s="220">
        <f t="shared" si="15"/>
        <v>0</v>
      </c>
      <c r="T44" s="221">
        <f t="shared" si="15"/>
        <v>0</v>
      </c>
      <c r="U44" s="160">
        <f t="shared" si="15"/>
        <v>0</v>
      </c>
      <c r="V44" s="220">
        <f t="shared" si="15"/>
        <v>0</v>
      </c>
      <c r="W44" s="221">
        <f t="shared" si="15"/>
        <v>0</v>
      </c>
      <c r="X44" s="160">
        <f t="shared" si="15"/>
        <v>0</v>
      </c>
      <c r="Y44" s="220">
        <f t="shared" si="15"/>
        <v>0</v>
      </c>
      <c r="Z44" s="195">
        <f>Z43*Z27</f>
        <v>0</v>
      </c>
      <c r="AA44" s="160">
        <f t="shared" si="15"/>
        <v>0</v>
      </c>
      <c r="AB44" s="219">
        <f t="shared" si="15"/>
        <v>0</v>
      </c>
      <c r="AC44" s="160">
        <f t="shared" si="15"/>
        <v>0</v>
      </c>
      <c r="AD44" s="195">
        <f t="shared" si="15"/>
        <v>0</v>
      </c>
      <c r="AE44" s="195">
        <f t="shared" si="15"/>
        <v>0</v>
      </c>
      <c r="AF44" s="160"/>
      <c r="AG44" s="558">
        <f>SUM(D44:AF44)</f>
        <v>0.45599999999999996</v>
      </c>
      <c r="AH44" s="195"/>
      <c r="AI44" s="220">
        <f>AG44*AH44</f>
        <v>0</v>
      </c>
      <c r="AJ44" s="10"/>
      <c r="AK44" s="10"/>
      <c r="AL44" s="10"/>
      <c r="AM44" s="10"/>
      <c r="AN44" s="10"/>
      <c r="AO44" s="10"/>
    </row>
    <row r="45" spans="1:41" ht="15.95" customHeight="1">
      <c r="A45" s="389" t="s">
        <v>161</v>
      </c>
      <c r="B45" s="395"/>
      <c r="C45" s="397"/>
      <c r="D45" s="322"/>
      <c r="E45" s="332"/>
      <c r="F45" s="332">
        <v>5.7000000000000002E-2</v>
      </c>
      <c r="G45" s="332">
        <v>7.5300000000000006E-2</v>
      </c>
      <c r="H45" s="332"/>
      <c r="I45" s="332"/>
      <c r="J45" s="332"/>
      <c r="K45" s="360"/>
      <c r="L45" s="332"/>
      <c r="M45" s="332"/>
      <c r="N45" s="332"/>
      <c r="O45" s="332"/>
      <c r="P45" s="332"/>
      <c r="Q45" s="332"/>
      <c r="R45" s="332"/>
      <c r="S45" s="216"/>
      <c r="T45" s="217"/>
      <c r="U45" s="163">
        <v>1.2999999999999999E-2</v>
      </c>
      <c r="V45" s="216"/>
      <c r="W45" s="217"/>
      <c r="X45" s="163"/>
      <c r="Y45" s="216">
        <v>0.2</v>
      </c>
      <c r="Z45" s="164"/>
      <c r="AA45" s="163"/>
      <c r="AB45" s="215"/>
      <c r="AC45" s="163"/>
      <c r="AD45" s="164"/>
      <c r="AE45" s="164"/>
      <c r="AF45" s="163"/>
      <c r="AG45" s="561"/>
      <c r="AH45" s="164"/>
      <c r="AI45" s="218"/>
      <c r="AJ45" s="10"/>
      <c r="AK45" s="10"/>
      <c r="AL45" s="10"/>
      <c r="AM45" s="10"/>
      <c r="AN45" s="10"/>
      <c r="AO45" s="10"/>
    </row>
    <row r="46" spans="1:41" ht="15.95" customHeight="1" thickBot="1">
      <c r="A46" s="390"/>
      <c r="B46" s="396"/>
      <c r="C46" s="398"/>
      <c r="D46" s="323">
        <f t="shared" ref="D46:AE46" si="17">D45*D27</f>
        <v>0</v>
      </c>
      <c r="E46" s="335">
        <f t="shared" ref="E46:J46" si="18">E45*E27</f>
        <v>0</v>
      </c>
      <c r="F46" s="346">
        <f t="shared" si="18"/>
        <v>0.17100000000000001</v>
      </c>
      <c r="G46" s="346">
        <f t="shared" si="18"/>
        <v>0</v>
      </c>
      <c r="H46" s="335">
        <f t="shared" si="18"/>
        <v>0</v>
      </c>
      <c r="I46" s="335">
        <f t="shared" si="18"/>
        <v>0</v>
      </c>
      <c r="J46" s="335">
        <f t="shared" si="18"/>
        <v>0</v>
      </c>
      <c r="K46" s="368">
        <f t="shared" si="17"/>
        <v>0</v>
      </c>
      <c r="L46" s="335">
        <f>L45*L27</f>
        <v>0</v>
      </c>
      <c r="M46" s="335">
        <f t="shared" si="17"/>
        <v>0</v>
      </c>
      <c r="N46" s="335">
        <f>N45*N27</f>
        <v>0</v>
      </c>
      <c r="O46" s="335">
        <f t="shared" si="17"/>
        <v>0</v>
      </c>
      <c r="P46" s="335">
        <f>P45*P27</f>
        <v>0</v>
      </c>
      <c r="Q46" s="335">
        <f t="shared" si="17"/>
        <v>0</v>
      </c>
      <c r="R46" s="335">
        <f t="shared" si="17"/>
        <v>0</v>
      </c>
      <c r="S46" s="237">
        <f t="shared" si="17"/>
        <v>0</v>
      </c>
      <c r="T46" s="238">
        <f t="shared" si="17"/>
        <v>0</v>
      </c>
      <c r="U46" s="162">
        <f t="shared" si="17"/>
        <v>3.9E-2</v>
      </c>
      <c r="V46" s="237">
        <f t="shared" si="17"/>
        <v>0</v>
      </c>
      <c r="W46" s="238">
        <f t="shared" si="17"/>
        <v>0</v>
      </c>
      <c r="X46" s="162">
        <f t="shared" si="17"/>
        <v>0</v>
      </c>
      <c r="Y46" s="237">
        <f t="shared" si="17"/>
        <v>0.60000000000000009</v>
      </c>
      <c r="Z46" s="214">
        <f>Z45*Z27</f>
        <v>0</v>
      </c>
      <c r="AA46" s="162">
        <f t="shared" si="17"/>
        <v>0</v>
      </c>
      <c r="AB46" s="236">
        <f t="shared" si="17"/>
        <v>0</v>
      </c>
      <c r="AC46" s="162">
        <f t="shared" si="17"/>
        <v>0</v>
      </c>
      <c r="AD46" s="214">
        <f t="shared" si="17"/>
        <v>0</v>
      </c>
      <c r="AE46" s="214">
        <f t="shared" si="17"/>
        <v>0</v>
      </c>
      <c r="AF46" s="162"/>
      <c r="AG46" s="560">
        <f>SUM(D46:AF46)</f>
        <v>0.81</v>
      </c>
      <c r="AH46" s="214"/>
      <c r="AI46" s="201">
        <f>AG46*AH46</f>
        <v>0</v>
      </c>
      <c r="AJ46" s="10"/>
      <c r="AK46" s="10"/>
      <c r="AL46" s="10"/>
      <c r="AM46" s="10"/>
      <c r="AN46" s="10"/>
      <c r="AO46" s="10"/>
    </row>
    <row r="47" spans="1:41" ht="15.95" customHeight="1">
      <c r="A47" s="389" t="s">
        <v>167</v>
      </c>
      <c r="B47" s="395"/>
      <c r="C47" s="397"/>
      <c r="D47" s="324"/>
      <c r="E47" s="336"/>
      <c r="F47" s="336">
        <v>5.0000000000000001E-3</v>
      </c>
      <c r="G47" s="336"/>
      <c r="H47" s="336"/>
      <c r="I47" s="336"/>
      <c r="J47" s="336"/>
      <c r="K47" s="369"/>
      <c r="L47" s="336"/>
      <c r="M47" s="336"/>
      <c r="N47" s="336"/>
      <c r="O47" s="336"/>
      <c r="P47" s="336"/>
      <c r="Q47" s="336"/>
      <c r="R47" s="336"/>
      <c r="S47" s="241"/>
      <c r="T47" s="242">
        <v>5.0000000000000001E-3</v>
      </c>
      <c r="U47" s="161">
        <v>6.7999999999999996E-3</v>
      </c>
      <c r="V47" s="241">
        <v>6.3E-3</v>
      </c>
      <c r="W47" s="242"/>
      <c r="X47" s="161"/>
      <c r="Y47" s="241"/>
      <c r="Z47" s="207"/>
      <c r="AA47" s="161"/>
      <c r="AB47" s="240"/>
      <c r="AC47" s="161"/>
      <c r="AD47" s="207"/>
      <c r="AE47" s="207"/>
      <c r="AF47" s="161"/>
      <c r="AG47" s="559"/>
      <c r="AH47" s="207"/>
      <c r="AI47" s="208"/>
      <c r="AJ47" s="10"/>
      <c r="AK47" s="10"/>
      <c r="AL47" s="10"/>
      <c r="AM47" s="10"/>
      <c r="AN47" s="10"/>
      <c r="AO47" s="10"/>
    </row>
    <row r="48" spans="1:41" ht="15.75" customHeight="1" thickBot="1">
      <c r="A48" s="390"/>
      <c r="B48" s="396"/>
      <c r="C48" s="398"/>
      <c r="D48" s="323">
        <f t="shared" ref="D48:AE48" si="19">D47*D27</f>
        <v>0</v>
      </c>
      <c r="E48" s="335">
        <f t="shared" ref="E48:J48" si="20">E47*E27</f>
        <v>0</v>
      </c>
      <c r="F48" s="346">
        <f>F47*F27</f>
        <v>1.4999999999999999E-2</v>
      </c>
      <c r="G48" s="346">
        <f t="shared" si="20"/>
        <v>0</v>
      </c>
      <c r="H48" s="335">
        <f t="shared" si="20"/>
        <v>0</v>
      </c>
      <c r="I48" s="335">
        <f t="shared" si="20"/>
        <v>0</v>
      </c>
      <c r="J48" s="335">
        <f t="shared" si="20"/>
        <v>0</v>
      </c>
      <c r="K48" s="368">
        <f t="shared" si="19"/>
        <v>0</v>
      </c>
      <c r="L48" s="335">
        <f>L47*L27</f>
        <v>0</v>
      </c>
      <c r="M48" s="335">
        <f t="shared" si="19"/>
        <v>0</v>
      </c>
      <c r="N48" s="335">
        <f>N47*N27</f>
        <v>0</v>
      </c>
      <c r="O48" s="335">
        <f t="shared" si="19"/>
        <v>0</v>
      </c>
      <c r="P48" s="335">
        <f>P47*P27</f>
        <v>0</v>
      </c>
      <c r="Q48" s="335">
        <f t="shared" si="19"/>
        <v>0</v>
      </c>
      <c r="R48" s="335">
        <f t="shared" si="19"/>
        <v>0</v>
      </c>
      <c r="S48" s="237">
        <f t="shared" si="19"/>
        <v>0</v>
      </c>
      <c r="T48" s="238">
        <f t="shared" si="19"/>
        <v>1.4999999999999999E-2</v>
      </c>
      <c r="U48" s="162">
        <f t="shared" si="19"/>
        <v>2.0399999999999998E-2</v>
      </c>
      <c r="V48" s="237">
        <f t="shared" si="19"/>
        <v>1.89E-2</v>
      </c>
      <c r="W48" s="238">
        <f t="shared" si="19"/>
        <v>0</v>
      </c>
      <c r="X48" s="243">
        <f t="shared" si="19"/>
        <v>0</v>
      </c>
      <c r="Y48" s="244">
        <f t="shared" si="19"/>
        <v>0</v>
      </c>
      <c r="Z48" s="245">
        <f>Z47*Z27</f>
        <v>0</v>
      </c>
      <c r="AA48" s="243">
        <f t="shared" si="19"/>
        <v>0</v>
      </c>
      <c r="AB48" s="246">
        <f t="shared" si="19"/>
        <v>0</v>
      </c>
      <c r="AC48" s="243">
        <f t="shared" si="19"/>
        <v>0</v>
      </c>
      <c r="AD48" s="214">
        <f t="shared" si="19"/>
        <v>0</v>
      </c>
      <c r="AE48" s="214">
        <f t="shared" si="19"/>
        <v>0</v>
      </c>
      <c r="AF48" s="162"/>
      <c r="AG48" s="560">
        <f>SUM(D48:AF48)</f>
        <v>6.93E-2</v>
      </c>
      <c r="AH48" s="214"/>
      <c r="AI48" s="201">
        <f>AG48*AH48</f>
        <v>0</v>
      </c>
      <c r="AJ48" s="10"/>
      <c r="AK48" s="10"/>
      <c r="AL48" s="10"/>
      <c r="AM48" s="10"/>
      <c r="AN48" s="10"/>
      <c r="AO48" s="10"/>
    </row>
    <row r="49" spans="1:41" ht="22.9" customHeight="1">
      <c r="A49" s="389" t="s">
        <v>183</v>
      </c>
      <c r="B49" s="395"/>
      <c r="C49" s="397"/>
      <c r="D49" s="322"/>
      <c r="E49" s="332"/>
      <c r="F49" s="332"/>
      <c r="G49" s="332"/>
      <c r="H49" s="332"/>
      <c r="I49" s="332"/>
      <c r="J49" s="332"/>
      <c r="K49" s="360"/>
      <c r="L49" s="332"/>
      <c r="M49" s="332"/>
      <c r="N49" s="332"/>
      <c r="O49" s="332"/>
      <c r="P49" s="332"/>
      <c r="Q49" s="332"/>
      <c r="R49" s="332"/>
      <c r="S49" s="216">
        <v>8.2000000000000003E-2</v>
      </c>
      <c r="T49" s="217"/>
      <c r="U49" s="163"/>
      <c r="V49" s="216"/>
      <c r="W49" s="217"/>
      <c r="X49" s="163"/>
      <c r="Y49" s="216"/>
      <c r="Z49" s="164"/>
      <c r="AA49" s="163"/>
      <c r="AB49" s="215"/>
      <c r="AC49" s="163"/>
      <c r="AD49" s="164"/>
      <c r="AE49" s="164"/>
      <c r="AF49" s="163"/>
      <c r="AG49" s="561"/>
      <c r="AH49" s="164"/>
      <c r="AI49" s="218"/>
      <c r="AJ49" s="10"/>
      <c r="AK49" s="10"/>
      <c r="AL49" s="10"/>
      <c r="AM49" s="10"/>
      <c r="AN49" s="10"/>
      <c r="AO49" s="10"/>
    </row>
    <row r="50" spans="1:41" ht="20.45" customHeight="1" thickBot="1">
      <c r="A50" s="390"/>
      <c r="B50" s="396"/>
      <c r="C50" s="398"/>
      <c r="D50" s="321">
        <f t="shared" ref="D50:AE50" si="21">D49*D27</f>
        <v>0</v>
      </c>
      <c r="E50" s="333">
        <f t="shared" ref="E50:J50" si="22">E49*E27</f>
        <v>0</v>
      </c>
      <c r="F50" s="347">
        <f t="shared" si="22"/>
        <v>0</v>
      </c>
      <c r="G50" s="347">
        <f t="shared" si="22"/>
        <v>0</v>
      </c>
      <c r="H50" s="333">
        <f t="shared" si="22"/>
        <v>0</v>
      </c>
      <c r="I50" s="333">
        <f t="shared" si="22"/>
        <v>0</v>
      </c>
      <c r="J50" s="333">
        <f t="shared" si="22"/>
        <v>0</v>
      </c>
      <c r="K50" s="361">
        <f t="shared" si="21"/>
        <v>0</v>
      </c>
      <c r="L50" s="333">
        <f>L49*L27</f>
        <v>0</v>
      </c>
      <c r="M50" s="333">
        <f t="shared" si="21"/>
        <v>0</v>
      </c>
      <c r="N50" s="333">
        <f>N49*N27</f>
        <v>0</v>
      </c>
      <c r="O50" s="333">
        <f t="shared" si="21"/>
        <v>0</v>
      </c>
      <c r="P50" s="333">
        <f>P49*P27</f>
        <v>0</v>
      </c>
      <c r="Q50" s="333">
        <f t="shared" si="21"/>
        <v>0</v>
      </c>
      <c r="R50" s="333">
        <f t="shared" si="21"/>
        <v>0</v>
      </c>
      <c r="S50" s="220">
        <f t="shared" si="21"/>
        <v>0.246</v>
      </c>
      <c r="T50" s="221">
        <f t="shared" si="21"/>
        <v>0</v>
      </c>
      <c r="U50" s="160">
        <f t="shared" si="21"/>
        <v>0</v>
      </c>
      <c r="V50" s="220">
        <f t="shared" si="21"/>
        <v>0</v>
      </c>
      <c r="W50" s="221">
        <f t="shared" si="21"/>
        <v>0</v>
      </c>
      <c r="X50" s="160">
        <f t="shared" si="21"/>
        <v>0</v>
      </c>
      <c r="Y50" s="220">
        <f t="shared" si="21"/>
        <v>0</v>
      </c>
      <c r="Z50" s="195">
        <f>Z49*Z27</f>
        <v>0</v>
      </c>
      <c r="AA50" s="160">
        <f t="shared" si="21"/>
        <v>0</v>
      </c>
      <c r="AB50" s="219">
        <f t="shared" si="21"/>
        <v>0</v>
      </c>
      <c r="AC50" s="160">
        <f t="shared" si="21"/>
        <v>0</v>
      </c>
      <c r="AD50" s="195">
        <f t="shared" si="21"/>
        <v>0</v>
      </c>
      <c r="AE50" s="195">
        <f t="shared" si="21"/>
        <v>0</v>
      </c>
      <c r="AF50" s="160"/>
      <c r="AG50" s="558">
        <f>SUM(D50:AF50)</f>
        <v>0.246</v>
      </c>
      <c r="AH50" s="195"/>
      <c r="AI50" s="201">
        <f>AG50*AH50</f>
        <v>0</v>
      </c>
      <c r="AJ50" s="10"/>
      <c r="AK50" s="10"/>
      <c r="AL50" s="10"/>
      <c r="AM50" s="10"/>
      <c r="AN50" s="10"/>
      <c r="AO50" s="10"/>
    </row>
    <row r="51" spans="1:41" ht="18" customHeight="1">
      <c r="A51" s="389" t="s">
        <v>170</v>
      </c>
      <c r="B51" s="395"/>
      <c r="C51" s="397"/>
      <c r="D51" s="322"/>
      <c r="E51" s="332"/>
      <c r="F51" s="332"/>
      <c r="G51" s="332"/>
      <c r="H51" s="332"/>
      <c r="I51" s="332">
        <v>0.2</v>
      </c>
      <c r="J51" s="332"/>
      <c r="K51" s="360"/>
      <c r="L51" s="332"/>
      <c r="M51" s="332"/>
      <c r="N51" s="332"/>
      <c r="O51" s="332"/>
      <c r="P51" s="332"/>
      <c r="Q51" s="332"/>
      <c r="R51" s="332"/>
      <c r="S51" s="216"/>
      <c r="T51" s="217"/>
      <c r="U51" s="163"/>
      <c r="V51" s="216"/>
      <c r="W51" s="217"/>
      <c r="X51" s="163"/>
      <c r="Y51" s="216"/>
      <c r="Z51" s="164"/>
      <c r="AA51" s="163"/>
      <c r="AB51" s="215"/>
      <c r="AC51" s="163"/>
      <c r="AD51" s="164"/>
      <c r="AE51" s="164"/>
      <c r="AF51" s="163"/>
      <c r="AG51" s="561"/>
      <c r="AH51" s="164"/>
      <c r="AI51" s="218"/>
      <c r="AJ51" s="10"/>
      <c r="AK51" s="10"/>
      <c r="AL51" s="10"/>
      <c r="AM51" s="10"/>
      <c r="AN51" s="10"/>
      <c r="AO51" s="10"/>
    </row>
    <row r="52" spans="1:41" ht="18" customHeight="1" thickBot="1">
      <c r="A52" s="390"/>
      <c r="B52" s="396"/>
      <c r="C52" s="398"/>
      <c r="D52" s="321">
        <f t="shared" ref="D52:AE52" si="23">D51*D27</f>
        <v>0</v>
      </c>
      <c r="E52" s="333">
        <f t="shared" ref="E52:J52" si="24">E51*E27</f>
        <v>0</v>
      </c>
      <c r="F52" s="333">
        <f t="shared" si="24"/>
        <v>0</v>
      </c>
      <c r="G52" s="333">
        <f t="shared" si="24"/>
        <v>0</v>
      </c>
      <c r="H52" s="333">
        <f t="shared" si="24"/>
        <v>0</v>
      </c>
      <c r="I52" s="347">
        <f t="shared" si="24"/>
        <v>0.60000000000000009</v>
      </c>
      <c r="J52" s="333">
        <f t="shared" si="24"/>
        <v>0</v>
      </c>
      <c r="K52" s="361">
        <f t="shared" si="23"/>
        <v>0</v>
      </c>
      <c r="L52" s="333">
        <f>L51*L27</f>
        <v>0</v>
      </c>
      <c r="M52" s="333">
        <f t="shared" si="23"/>
        <v>0</v>
      </c>
      <c r="N52" s="333">
        <f>N51*N27</f>
        <v>0</v>
      </c>
      <c r="O52" s="333">
        <f t="shared" si="23"/>
        <v>0</v>
      </c>
      <c r="P52" s="333">
        <f>P51*P27</f>
        <v>0</v>
      </c>
      <c r="Q52" s="333">
        <f t="shared" si="23"/>
        <v>0</v>
      </c>
      <c r="R52" s="333">
        <f t="shared" si="23"/>
        <v>0</v>
      </c>
      <c r="S52" s="220">
        <f t="shared" si="23"/>
        <v>0</v>
      </c>
      <c r="T52" s="221">
        <f t="shared" si="23"/>
        <v>0</v>
      </c>
      <c r="U52" s="160">
        <f t="shared" si="23"/>
        <v>0</v>
      </c>
      <c r="V52" s="220">
        <f t="shared" si="23"/>
        <v>0</v>
      </c>
      <c r="W52" s="221">
        <f t="shared" si="23"/>
        <v>0</v>
      </c>
      <c r="X52" s="160">
        <f t="shared" si="23"/>
        <v>0</v>
      </c>
      <c r="Y52" s="220">
        <f t="shared" si="23"/>
        <v>0</v>
      </c>
      <c r="Z52" s="195">
        <f>Z51*Z27</f>
        <v>0</v>
      </c>
      <c r="AA52" s="160">
        <f t="shared" si="23"/>
        <v>0</v>
      </c>
      <c r="AB52" s="219">
        <f t="shared" si="23"/>
        <v>0</v>
      </c>
      <c r="AC52" s="160">
        <f t="shared" si="23"/>
        <v>0</v>
      </c>
      <c r="AD52" s="195">
        <f t="shared" si="23"/>
        <v>0</v>
      </c>
      <c r="AE52" s="195">
        <f t="shared" si="23"/>
        <v>0</v>
      </c>
      <c r="AF52" s="160"/>
      <c r="AG52" s="558">
        <f>SUM(D52:AF52)</f>
        <v>0.60000000000000009</v>
      </c>
      <c r="AH52" s="195"/>
      <c r="AI52" s="201">
        <f>AG52*AH52</f>
        <v>0</v>
      </c>
      <c r="AJ52" s="10"/>
      <c r="AK52" s="10"/>
      <c r="AL52" s="10"/>
      <c r="AM52" s="10"/>
      <c r="AN52" s="10"/>
      <c r="AO52" s="10"/>
    </row>
    <row r="53" spans="1:41" ht="19.5" customHeight="1">
      <c r="A53" s="389" t="s">
        <v>178</v>
      </c>
      <c r="B53" s="395"/>
      <c r="C53" s="397"/>
      <c r="D53" s="322"/>
      <c r="E53" s="332"/>
      <c r="F53" s="332"/>
      <c r="G53" s="332"/>
      <c r="H53" s="332"/>
      <c r="I53" s="332"/>
      <c r="J53" s="332"/>
      <c r="K53" s="360"/>
      <c r="L53" s="332"/>
      <c r="M53" s="322"/>
      <c r="N53" s="332"/>
      <c r="O53" s="332"/>
      <c r="P53" s="332"/>
      <c r="Q53" s="332"/>
      <c r="R53" s="332"/>
      <c r="S53" s="216"/>
      <c r="T53" s="217">
        <v>1.2999999999999999E-3</v>
      </c>
      <c r="U53" s="163">
        <v>3.5999999999999999E-3</v>
      </c>
      <c r="V53" s="216"/>
      <c r="W53" s="217"/>
      <c r="X53" s="163"/>
      <c r="Y53" s="216"/>
      <c r="Z53" s="164"/>
      <c r="AA53" s="163"/>
      <c r="AB53" s="215"/>
      <c r="AC53" s="163"/>
      <c r="AD53" s="164"/>
      <c r="AE53" s="164"/>
      <c r="AF53" s="163"/>
      <c r="AG53" s="561"/>
      <c r="AH53" s="164"/>
      <c r="AI53" s="218"/>
      <c r="AJ53" s="10"/>
      <c r="AK53" s="10"/>
      <c r="AL53" s="10"/>
      <c r="AM53" s="10"/>
      <c r="AN53" s="10"/>
      <c r="AO53" s="10"/>
    </row>
    <row r="54" spans="1:41" ht="19.5" customHeight="1" thickBot="1">
      <c r="A54" s="390"/>
      <c r="B54" s="396"/>
      <c r="C54" s="398"/>
      <c r="D54" s="321">
        <f t="shared" ref="D54:AE54" si="25">D53*D27</f>
        <v>0</v>
      </c>
      <c r="E54" s="333">
        <f t="shared" ref="E54:J54" si="26">E53*E27</f>
        <v>0</v>
      </c>
      <c r="F54" s="333">
        <f t="shared" si="26"/>
        <v>0</v>
      </c>
      <c r="G54" s="333">
        <f t="shared" si="26"/>
        <v>0</v>
      </c>
      <c r="H54" s="333"/>
      <c r="I54" s="333"/>
      <c r="J54" s="333">
        <f t="shared" si="26"/>
        <v>0</v>
      </c>
      <c r="K54" s="361">
        <f t="shared" si="25"/>
        <v>0</v>
      </c>
      <c r="L54" s="333">
        <f>L53*L27</f>
        <v>0</v>
      </c>
      <c r="M54" s="333">
        <f t="shared" si="25"/>
        <v>0</v>
      </c>
      <c r="N54" s="333">
        <f>N53*N27</f>
        <v>0</v>
      </c>
      <c r="O54" s="333">
        <f t="shared" si="25"/>
        <v>0</v>
      </c>
      <c r="P54" s="333">
        <f>P53*P27</f>
        <v>0</v>
      </c>
      <c r="Q54" s="333">
        <f t="shared" si="25"/>
        <v>0</v>
      </c>
      <c r="R54" s="333">
        <f t="shared" si="25"/>
        <v>0</v>
      </c>
      <c r="S54" s="220">
        <f t="shared" si="25"/>
        <v>0</v>
      </c>
      <c r="T54" s="221">
        <f t="shared" si="25"/>
        <v>3.8999999999999998E-3</v>
      </c>
      <c r="U54" s="160">
        <f t="shared" si="25"/>
        <v>1.0800000000000001E-2</v>
      </c>
      <c r="V54" s="220">
        <f t="shared" si="25"/>
        <v>0</v>
      </c>
      <c r="W54" s="221">
        <f t="shared" si="25"/>
        <v>0</v>
      </c>
      <c r="X54" s="160">
        <f t="shared" si="25"/>
        <v>0</v>
      </c>
      <c r="Y54" s="220">
        <f t="shared" si="25"/>
        <v>0</v>
      </c>
      <c r="Z54" s="195">
        <f>Z53*Z27</f>
        <v>0</v>
      </c>
      <c r="AA54" s="160">
        <f t="shared" si="25"/>
        <v>0</v>
      </c>
      <c r="AB54" s="219">
        <f t="shared" si="25"/>
        <v>0</v>
      </c>
      <c r="AC54" s="160">
        <f t="shared" si="25"/>
        <v>0</v>
      </c>
      <c r="AD54" s="195">
        <f t="shared" si="25"/>
        <v>0</v>
      </c>
      <c r="AE54" s="195">
        <f t="shared" si="25"/>
        <v>0</v>
      </c>
      <c r="AF54" s="160"/>
      <c r="AG54" s="558">
        <f>SUM(D54:AF54)</f>
        <v>1.4700000000000001E-2</v>
      </c>
      <c r="AH54" s="195"/>
      <c r="AI54" s="201">
        <f>AG54*AH54</f>
        <v>0</v>
      </c>
      <c r="AJ54" s="10"/>
      <c r="AK54" s="10"/>
      <c r="AL54" s="10"/>
      <c r="AM54" s="10"/>
      <c r="AN54" s="10"/>
      <c r="AO54" s="10"/>
    </row>
    <row r="55" spans="1:41" ht="18.2" customHeight="1">
      <c r="A55" s="389" t="s">
        <v>162</v>
      </c>
      <c r="B55" s="395"/>
      <c r="C55" s="397"/>
      <c r="D55" s="322"/>
      <c r="E55" s="332"/>
      <c r="F55" s="332"/>
      <c r="G55" s="332"/>
      <c r="H55" s="332"/>
      <c r="I55" s="332"/>
      <c r="J55" s="332">
        <v>0.03</v>
      </c>
      <c r="K55" s="360">
        <v>0.03</v>
      </c>
      <c r="L55" s="332"/>
      <c r="M55" s="332"/>
      <c r="N55" s="332"/>
      <c r="O55" s="332"/>
      <c r="P55" s="332"/>
      <c r="Q55" s="332"/>
      <c r="R55" s="332"/>
      <c r="S55" s="216"/>
      <c r="T55" s="217"/>
      <c r="U55" s="163">
        <v>1.26E-2</v>
      </c>
      <c r="V55" s="216"/>
      <c r="W55" s="217">
        <v>5.5E-2</v>
      </c>
      <c r="X55" s="163"/>
      <c r="Y55" s="216"/>
      <c r="Z55" s="164"/>
      <c r="AA55" s="163"/>
      <c r="AB55" s="215"/>
      <c r="AC55" s="163"/>
      <c r="AD55" s="164"/>
      <c r="AE55" s="164"/>
      <c r="AF55" s="163"/>
      <c r="AG55" s="561"/>
      <c r="AH55" s="164"/>
      <c r="AI55" s="218"/>
      <c r="AJ55" s="10"/>
      <c r="AK55" s="10"/>
      <c r="AL55" s="10"/>
      <c r="AM55" s="10"/>
      <c r="AN55" s="10"/>
      <c r="AO55" s="10"/>
    </row>
    <row r="56" spans="1:41" ht="18.2" customHeight="1" thickBot="1">
      <c r="A56" s="390"/>
      <c r="B56" s="396"/>
      <c r="C56" s="398"/>
      <c r="D56" s="321">
        <f t="shared" ref="D56:AE56" si="27">D55*D27</f>
        <v>0</v>
      </c>
      <c r="E56" s="333">
        <f t="shared" ref="E56:I56" si="28">E55*E27</f>
        <v>0</v>
      </c>
      <c r="F56" s="333">
        <f t="shared" si="28"/>
        <v>0</v>
      </c>
      <c r="G56" s="333">
        <f t="shared" si="28"/>
        <v>0</v>
      </c>
      <c r="H56" s="333">
        <f t="shared" si="28"/>
        <v>0</v>
      </c>
      <c r="I56" s="333">
        <f t="shared" si="28"/>
        <v>0</v>
      </c>
      <c r="J56" s="333">
        <f>J55*J27</f>
        <v>0.09</v>
      </c>
      <c r="K56" s="361">
        <f t="shared" si="27"/>
        <v>0</v>
      </c>
      <c r="L56" s="333">
        <f>L55*L27</f>
        <v>0</v>
      </c>
      <c r="M56" s="333">
        <f t="shared" si="27"/>
        <v>0</v>
      </c>
      <c r="N56" s="333">
        <f>N55*N27</f>
        <v>0</v>
      </c>
      <c r="O56" s="333">
        <f t="shared" si="27"/>
        <v>0</v>
      </c>
      <c r="P56" s="333">
        <f>P55*P27</f>
        <v>0</v>
      </c>
      <c r="Q56" s="333">
        <f t="shared" si="27"/>
        <v>0</v>
      </c>
      <c r="R56" s="333">
        <f t="shared" si="27"/>
        <v>0</v>
      </c>
      <c r="S56" s="220">
        <f t="shared" si="27"/>
        <v>0</v>
      </c>
      <c r="T56" s="221">
        <f t="shared" si="27"/>
        <v>0</v>
      </c>
      <c r="U56" s="160">
        <f t="shared" si="27"/>
        <v>3.78E-2</v>
      </c>
      <c r="V56" s="220">
        <f t="shared" si="27"/>
        <v>0</v>
      </c>
      <c r="W56" s="221">
        <f t="shared" si="27"/>
        <v>0.16500000000000001</v>
      </c>
      <c r="X56" s="160">
        <f t="shared" si="27"/>
        <v>0</v>
      </c>
      <c r="Y56" s="220">
        <f t="shared" si="27"/>
        <v>0</v>
      </c>
      <c r="Z56" s="195">
        <f>Z55*Z27</f>
        <v>0</v>
      </c>
      <c r="AA56" s="160">
        <f t="shared" si="27"/>
        <v>0</v>
      </c>
      <c r="AB56" s="219">
        <f t="shared" si="27"/>
        <v>0</v>
      </c>
      <c r="AC56" s="160">
        <f t="shared" si="27"/>
        <v>0</v>
      </c>
      <c r="AD56" s="195">
        <f t="shared" si="27"/>
        <v>0</v>
      </c>
      <c r="AE56" s="195">
        <f t="shared" si="27"/>
        <v>0</v>
      </c>
      <c r="AF56" s="160"/>
      <c r="AG56" s="558">
        <f>SUM(D56:AF56)</f>
        <v>0.2928</v>
      </c>
      <c r="AH56" s="195"/>
      <c r="AI56" s="201">
        <f>AG56*AH56</f>
        <v>0</v>
      </c>
      <c r="AJ56" s="10"/>
      <c r="AK56" s="10"/>
      <c r="AL56" s="10"/>
      <c r="AM56" s="10"/>
      <c r="AN56" s="10"/>
      <c r="AO56" s="10"/>
    </row>
    <row r="57" spans="1:41" ht="15" customHeight="1">
      <c r="A57" s="389" t="s">
        <v>157</v>
      </c>
      <c r="B57" s="395"/>
      <c r="C57" s="397"/>
      <c r="D57" s="322"/>
      <c r="E57" s="332"/>
      <c r="F57" s="332"/>
      <c r="G57" s="332"/>
      <c r="H57" s="332"/>
      <c r="I57" s="332"/>
      <c r="J57" s="332"/>
      <c r="K57" s="360"/>
      <c r="L57" s="332">
        <v>2.5000000000000001E-2</v>
      </c>
      <c r="M57" s="332">
        <v>2.5000000000000001E-2</v>
      </c>
      <c r="N57" s="332"/>
      <c r="O57" s="332"/>
      <c r="P57" s="332"/>
      <c r="Q57" s="332"/>
      <c r="R57" s="332"/>
      <c r="S57" s="216"/>
      <c r="T57" s="217"/>
      <c r="U57" s="163"/>
      <c r="V57" s="216"/>
      <c r="W57" s="217"/>
      <c r="X57" s="163">
        <v>3.5999999999999997E-2</v>
      </c>
      <c r="Y57" s="216"/>
      <c r="Z57" s="164"/>
      <c r="AA57" s="163"/>
      <c r="AB57" s="215"/>
      <c r="AC57" s="163"/>
      <c r="AD57" s="164"/>
      <c r="AE57" s="164"/>
      <c r="AF57" s="163"/>
      <c r="AG57" s="561"/>
      <c r="AH57" s="164"/>
      <c r="AI57" s="218"/>
      <c r="AJ57" s="10"/>
      <c r="AK57" s="10"/>
      <c r="AL57" s="10"/>
      <c r="AM57" s="10"/>
      <c r="AN57" s="10"/>
      <c r="AO57" s="10"/>
    </row>
    <row r="58" spans="1:41" ht="17.25" customHeight="1" thickBot="1">
      <c r="A58" s="390"/>
      <c r="B58" s="396"/>
      <c r="C58" s="398"/>
      <c r="D58" s="321">
        <f t="shared" ref="D58:AE58" si="29">D57*D27</f>
        <v>0</v>
      </c>
      <c r="E58" s="333">
        <f t="shared" ref="E58:J58" si="30">E57*E27</f>
        <v>0</v>
      </c>
      <c r="F58" s="333">
        <f t="shared" si="30"/>
        <v>0</v>
      </c>
      <c r="G58" s="333">
        <f t="shared" si="30"/>
        <v>0</v>
      </c>
      <c r="H58" s="333">
        <f t="shared" si="30"/>
        <v>0</v>
      </c>
      <c r="I58" s="333">
        <f t="shared" si="30"/>
        <v>0</v>
      </c>
      <c r="J58" s="333">
        <f t="shared" si="30"/>
        <v>0</v>
      </c>
      <c r="K58" s="361">
        <f t="shared" si="29"/>
        <v>0</v>
      </c>
      <c r="L58" s="333">
        <f>L57*L27</f>
        <v>7.5000000000000011E-2</v>
      </c>
      <c r="M58" s="333">
        <f t="shared" si="29"/>
        <v>0</v>
      </c>
      <c r="N58" s="333">
        <f>N57*N27</f>
        <v>0</v>
      </c>
      <c r="O58" s="333">
        <f t="shared" si="29"/>
        <v>0</v>
      </c>
      <c r="P58" s="333">
        <f>P57*P27</f>
        <v>0</v>
      </c>
      <c r="Q58" s="333">
        <f t="shared" si="29"/>
        <v>0</v>
      </c>
      <c r="R58" s="333">
        <f t="shared" si="29"/>
        <v>0</v>
      </c>
      <c r="S58" s="220">
        <f t="shared" si="29"/>
        <v>0</v>
      </c>
      <c r="T58" s="221">
        <f t="shared" si="29"/>
        <v>0</v>
      </c>
      <c r="U58" s="160">
        <f t="shared" si="29"/>
        <v>0</v>
      </c>
      <c r="V58" s="220">
        <f t="shared" si="29"/>
        <v>0</v>
      </c>
      <c r="W58" s="221">
        <f t="shared" si="29"/>
        <v>0</v>
      </c>
      <c r="X58" s="160">
        <f t="shared" si="29"/>
        <v>0.10799999999999998</v>
      </c>
      <c r="Y58" s="220">
        <f t="shared" si="29"/>
        <v>0</v>
      </c>
      <c r="Z58" s="195">
        <f>Z57*Z27</f>
        <v>0</v>
      </c>
      <c r="AA58" s="160">
        <f t="shared" si="29"/>
        <v>0</v>
      </c>
      <c r="AB58" s="219">
        <f t="shared" si="29"/>
        <v>0</v>
      </c>
      <c r="AC58" s="160">
        <f t="shared" si="29"/>
        <v>0</v>
      </c>
      <c r="AD58" s="195">
        <f t="shared" si="29"/>
        <v>0</v>
      </c>
      <c r="AE58" s="195">
        <f t="shared" si="29"/>
        <v>0</v>
      </c>
      <c r="AF58" s="160"/>
      <c r="AG58" s="558">
        <f>SUM(D58:AF58)</f>
        <v>0.183</v>
      </c>
      <c r="AH58" s="247"/>
      <c r="AI58" s="248">
        <f>AG58*AH58</f>
        <v>0</v>
      </c>
      <c r="AJ58" s="10"/>
      <c r="AK58" s="10"/>
      <c r="AL58" s="10"/>
      <c r="AM58" s="10"/>
      <c r="AN58" s="10"/>
      <c r="AO58" s="10"/>
    </row>
    <row r="59" spans="1:41" ht="26.25" customHeight="1">
      <c r="A59" s="389" t="s">
        <v>184</v>
      </c>
      <c r="B59" s="395"/>
      <c r="C59" s="397"/>
      <c r="D59" s="322"/>
      <c r="E59" s="332"/>
      <c r="F59" s="332"/>
      <c r="G59" s="332"/>
      <c r="H59" s="332"/>
      <c r="I59" s="332"/>
      <c r="J59" s="332"/>
      <c r="K59" s="360"/>
      <c r="L59" s="332"/>
      <c r="M59" s="332"/>
      <c r="N59" s="332"/>
      <c r="O59" s="332"/>
      <c r="P59" s="332"/>
      <c r="Q59" s="332"/>
      <c r="R59" s="332"/>
      <c r="S59" s="216"/>
      <c r="T59" s="217"/>
      <c r="U59" s="163"/>
      <c r="V59" s="216">
        <v>4.4999999999999998E-2</v>
      </c>
      <c r="W59" s="217"/>
      <c r="X59" s="163"/>
      <c r="Y59" s="216"/>
      <c r="Z59" s="164"/>
      <c r="AA59" s="163"/>
      <c r="AB59" s="215"/>
      <c r="AC59" s="163"/>
      <c r="AD59" s="164"/>
      <c r="AE59" s="164"/>
      <c r="AF59" s="163"/>
      <c r="AG59" s="561"/>
      <c r="AH59" s="164"/>
      <c r="AI59" s="218"/>
      <c r="AJ59" s="10"/>
      <c r="AK59" s="10"/>
      <c r="AL59" s="10"/>
      <c r="AM59" s="10"/>
      <c r="AN59" s="10"/>
      <c r="AO59" s="10"/>
    </row>
    <row r="60" spans="1:41" ht="26.25" customHeight="1" thickBot="1">
      <c r="A60" s="390"/>
      <c r="B60" s="396"/>
      <c r="C60" s="398"/>
      <c r="D60" s="321">
        <f t="shared" ref="D60:AE60" si="31">D59*D27</f>
        <v>0</v>
      </c>
      <c r="E60" s="333">
        <f t="shared" ref="E60:J60" si="32">E59*E27</f>
        <v>0</v>
      </c>
      <c r="F60" s="333">
        <f t="shared" si="32"/>
        <v>0</v>
      </c>
      <c r="G60" s="333">
        <f t="shared" si="32"/>
        <v>0</v>
      </c>
      <c r="H60" s="333">
        <f t="shared" si="32"/>
        <v>0</v>
      </c>
      <c r="I60" s="333">
        <f t="shared" si="32"/>
        <v>0</v>
      </c>
      <c r="J60" s="333">
        <f t="shared" si="32"/>
        <v>0</v>
      </c>
      <c r="K60" s="361">
        <f t="shared" si="31"/>
        <v>0</v>
      </c>
      <c r="L60" s="333">
        <f>L59*L27</f>
        <v>0</v>
      </c>
      <c r="M60" s="333">
        <f t="shared" si="31"/>
        <v>0</v>
      </c>
      <c r="N60" s="333">
        <f>N59*N27</f>
        <v>0</v>
      </c>
      <c r="O60" s="333">
        <f t="shared" si="31"/>
        <v>0</v>
      </c>
      <c r="P60" s="333">
        <f>P59*P27</f>
        <v>0</v>
      </c>
      <c r="Q60" s="333">
        <f t="shared" si="31"/>
        <v>0</v>
      </c>
      <c r="R60" s="333">
        <f t="shared" si="31"/>
        <v>0</v>
      </c>
      <c r="S60" s="220">
        <f t="shared" si="31"/>
        <v>0</v>
      </c>
      <c r="T60" s="221">
        <f t="shared" si="31"/>
        <v>0</v>
      </c>
      <c r="U60" s="160">
        <f t="shared" si="31"/>
        <v>0</v>
      </c>
      <c r="V60" s="220">
        <f t="shared" si="31"/>
        <v>0.13500000000000001</v>
      </c>
      <c r="W60" s="221">
        <f t="shared" si="31"/>
        <v>0</v>
      </c>
      <c r="X60" s="160">
        <f t="shared" si="31"/>
        <v>0</v>
      </c>
      <c r="Y60" s="220">
        <f t="shared" si="31"/>
        <v>0</v>
      </c>
      <c r="Z60" s="195">
        <f>Z59*Z27</f>
        <v>0</v>
      </c>
      <c r="AA60" s="160">
        <f t="shared" si="31"/>
        <v>0</v>
      </c>
      <c r="AB60" s="219">
        <f t="shared" si="31"/>
        <v>0</v>
      </c>
      <c r="AC60" s="160">
        <f t="shared" si="31"/>
        <v>0</v>
      </c>
      <c r="AD60" s="195">
        <f t="shared" si="31"/>
        <v>0</v>
      </c>
      <c r="AE60" s="195">
        <f t="shared" si="31"/>
        <v>0</v>
      </c>
      <c r="AF60" s="160"/>
      <c r="AG60" s="558">
        <f>SUM(D60:AF60)</f>
        <v>0.13500000000000001</v>
      </c>
      <c r="AH60" s="195"/>
      <c r="AI60" s="201">
        <f>AG60*AH60</f>
        <v>0</v>
      </c>
      <c r="AJ60" s="10"/>
      <c r="AK60" s="10"/>
      <c r="AL60" s="10"/>
      <c r="AM60" s="10"/>
      <c r="AN60" s="10"/>
      <c r="AO60" s="10"/>
    </row>
    <row r="61" spans="1:41" ht="25.5" customHeight="1">
      <c r="A61" s="389" t="s">
        <v>185</v>
      </c>
      <c r="B61" s="395"/>
      <c r="C61" s="397"/>
      <c r="D61" s="322"/>
      <c r="E61" s="332"/>
      <c r="F61" s="332"/>
      <c r="G61" s="332"/>
      <c r="H61" s="332"/>
      <c r="I61" s="332"/>
      <c r="J61" s="332"/>
      <c r="K61" s="360"/>
      <c r="L61" s="332"/>
      <c r="M61" s="332"/>
      <c r="N61" s="332"/>
      <c r="O61" s="332"/>
      <c r="P61" s="332"/>
      <c r="Q61" s="332"/>
      <c r="R61" s="332"/>
      <c r="S61" s="216"/>
      <c r="T61" s="217"/>
      <c r="U61" s="163">
        <v>5.6899999999999999E-2</v>
      </c>
      <c r="V61" s="216"/>
      <c r="W61" s="217"/>
      <c r="X61" s="163"/>
      <c r="Y61" s="216"/>
      <c r="Z61" s="164"/>
      <c r="AA61" s="163"/>
      <c r="AB61" s="215"/>
      <c r="AC61" s="163"/>
      <c r="AD61" s="164"/>
      <c r="AE61" s="164"/>
      <c r="AF61" s="163"/>
      <c r="AG61" s="561"/>
      <c r="AH61" s="164"/>
      <c r="AI61" s="218"/>
      <c r="AJ61" s="10"/>
      <c r="AK61" s="10"/>
      <c r="AL61" s="10"/>
      <c r="AM61" s="10"/>
      <c r="AN61" s="10"/>
      <c r="AO61" s="10"/>
    </row>
    <row r="62" spans="1:41" ht="24" customHeight="1" thickBot="1">
      <c r="A62" s="390"/>
      <c r="B62" s="396"/>
      <c r="C62" s="398"/>
      <c r="D62" s="321">
        <f t="shared" ref="D62:AE62" si="33">D61*D27</f>
        <v>0</v>
      </c>
      <c r="E62" s="333">
        <f t="shared" ref="E62:J62" si="34">E61*E27</f>
        <v>0</v>
      </c>
      <c r="F62" s="333">
        <f t="shared" si="34"/>
        <v>0</v>
      </c>
      <c r="G62" s="333">
        <f t="shared" si="34"/>
        <v>0</v>
      </c>
      <c r="H62" s="333">
        <f t="shared" si="34"/>
        <v>0</v>
      </c>
      <c r="I62" s="333">
        <f t="shared" si="34"/>
        <v>0</v>
      </c>
      <c r="J62" s="333">
        <f t="shared" si="34"/>
        <v>0</v>
      </c>
      <c r="K62" s="361">
        <f t="shared" si="33"/>
        <v>0</v>
      </c>
      <c r="L62" s="333">
        <f>L61*L27</f>
        <v>0</v>
      </c>
      <c r="M62" s="333">
        <f t="shared" si="33"/>
        <v>0</v>
      </c>
      <c r="N62" s="333">
        <f>N61*N27</f>
        <v>0</v>
      </c>
      <c r="O62" s="333">
        <f t="shared" si="33"/>
        <v>0</v>
      </c>
      <c r="P62" s="333">
        <f>P61*P27</f>
        <v>0</v>
      </c>
      <c r="Q62" s="333">
        <f t="shared" si="33"/>
        <v>0</v>
      </c>
      <c r="R62" s="333">
        <f t="shared" si="33"/>
        <v>0</v>
      </c>
      <c r="S62" s="220">
        <f t="shared" si="33"/>
        <v>0</v>
      </c>
      <c r="T62" s="221">
        <f t="shared" si="33"/>
        <v>0</v>
      </c>
      <c r="U62" s="160">
        <f t="shared" si="33"/>
        <v>0.17069999999999999</v>
      </c>
      <c r="V62" s="220">
        <f t="shared" si="33"/>
        <v>0</v>
      </c>
      <c r="W62" s="221">
        <f t="shared" si="33"/>
        <v>0</v>
      </c>
      <c r="X62" s="160">
        <f t="shared" si="33"/>
        <v>0</v>
      </c>
      <c r="Y62" s="220">
        <f t="shared" si="33"/>
        <v>0</v>
      </c>
      <c r="Z62" s="195">
        <f>Z61*Z27</f>
        <v>0</v>
      </c>
      <c r="AA62" s="160">
        <f t="shared" si="33"/>
        <v>0</v>
      </c>
      <c r="AB62" s="219">
        <f t="shared" si="33"/>
        <v>0</v>
      </c>
      <c r="AC62" s="160">
        <f t="shared" si="33"/>
        <v>0</v>
      </c>
      <c r="AD62" s="195">
        <f t="shared" si="33"/>
        <v>0</v>
      </c>
      <c r="AE62" s="195">
        <f t="shared" si="33"/>
        <v>0</v>
      </c>
      <c r="AF62" s="160"/>
      <c r="AG62" s="558">
        <f>SUM(D62:AF62)</f>
        <v>0.17069999999999999</v>
      </c>
      <c r="AH62" s="195"/>
      <c r="AI62" s="201">
        <f>AG62*AH62</f>
        <v>0</v>
      </c>
      <c r="AJ62" s="10"/>
      <c r="AK62" s="10"/>
      <c r="AL62" s="10"/>
      <c r="AM62" s="10"/>
      <c r="AN62" s="10"/>
      <c r="AO62" s="10"/>
    </row>
    <row r="63" spans="1:41" ht="25.5" customHeight="1">
      <c r="A63" s="389" t="s">
        <v>176</v>
      </c>
      <c r="B63" s="395"/>
      <c r="C63" s="397"/>
      <c r="D63" s="322"/>
      <c r="E63" s="332"/>
      <c r="F63" s="332"/>
      <c r="G63" s="332"/>
      <c r="H63" s="332"/>
      <c r="I63" s="332"/>
      <c r="J63" s="332"/>
      <c r="K63" s="360"/>
      <c r="L63" s="332"/>
      <c r="M63" s="332"/>
      <c r="N63" s="332"/>
      <c r="O63" s="332"/>
      <c r="P63" s="332"/>
      <c r="Q63" s="332"/>
      <c r="R63" s="332"/>
      <c r="S63" s="216"/>
      <c r="T63" s="217"/>
      <c r="U63" s="163">
        <v>7.0000000000000001E-3</v>
      </c>
      <c r="V63" s="216"/>
      <c r="W63" s="217"/>
      <c r="X63" s="163"/>
      <c r="Y63" s="216"/>
      <c r="Z63" s="164"/>
      <c r="AA63" s="163"/>
      <c r="AB63" s="215"/>
      <c r="AC63" s="163"/>
      <c r="AD63" s="164"/>
      <c r="AE63" s="164"/>
      <c r="AF63" s="163"/>
      <c r="AG63" s="561"/>
      <c r="AH63" s="164"/>
      <c r="AI63" s="218"/>
      <c r="AJ63" s="10"/>
      <c r="AK63" s="10"/>
      <c r="AL63" s="10"/>
      <c r="AM63" s="10"/>
      <c r="AN63" s="10"/>
      <c r="AO63" s="10"/>
    </row>
    <row r="64" spans="1:41" ht="26.25" customHeight="1" thickBot="1">
      <c r="A64" s="390"/>
      <c r="B64" s="396"/>
      <c r="C64" s="398"/>
      <c r="D64" s="321">
        <f t="shared" ref="D64:AE64" si="35">D63*D27</f>
        <v>0</v>
      </c>
      <c r="E64" s="333">
        <f t="shared" ref="E64:J64" si="36">E63*E27</f>
        <v>0</v>
      </c>
      <c r="F64" s="333">
        <f t="shared" si="36"/>
        <v>0</v>
      </c>
      <c r="G64" s="333">
        <f t="shared" si="36"/>
        <v>0</v>
      </c>
      <c r="H64" s="333">
        <f t="shared" si="36"/>
        <v>0</v>
      </c>
      <c r="I64" s="333">
        <f t="shared" si="36"/>
        <v>0</v>
      </c>
      <c r="J64" s="333">
        <f t="shared" si="36"/>
        <v>0</v>
      </c>
      <c r="K64" s="361">
        <f t="shared" si="35"/>
        <v>0</v>
      </c>
      <c r="L64" s="333">
        <f>L63*L27</f>
        <v>0</v>
      </c>
      <c r="M64" s="333">
        <f t="shared" si="35"/>
        <v>0</v>
      </c>
      <c r="N64" s="333">
        <f>N63*N27</f>
        <v>0</v>
      </c>
      <c r="O64" s="333">
        <f t="shared" si="35"/>
        <v>0</v>
      </c>
      <c r="P64" s="333">
        <f>P63*P27</f>
        <v>0</v>
      </c>
      <c r="Q64" s="333">
        <f t="shared" si="35"/>
        <v>0</v>
      </c>
      <c r="R64" s="333">
        <f t="shared" si="35"/>
        <v>0</v>
      </c>
      <c r="S64" s="220">
        <f t="shared" si="35"/>
        <v>0</v>
      </c>
      <c r="T64" s="221">
        <f t="shared" si="35"/>
        <v>0</v>
      </c>
      <c r="U64" s="160">
        <f t="shared" si="35"/>
        <v>2.1000000000000001E-2</v>
      </c>
      <c r="V64" s="220">
        <f t="shared" si="35"/>
        <v>0</v>
      </c>
      <c r="W64" s="221">
        <f t="shared" si="35"/>
        <v>0</v>
      </c>
      <c r="X64" s="160">
        <f t="shared" si="35"/>
        <v>0</v>
      </c>
      <c r="Y64" s="220">
        <f t="shared" si="35"/>
        <v>0</v>
      </c>
      <c r="Z64" s="195">
        <f>Z63*Z27</f>
        <v>0</v>
      </c>
      <c r="AA64" s="160">
        <f t="shared" si="35"/>
        <v>0</v>
      </c>
      <c r="AB64" s="219">
        <f t="shared" si="35"/>
        <v>0</v>
      </c>
      <c r="AC64" s="160">
        <f t="shared" si="35"/>
        <v>0</v>
      </c>
      <c r="AD64" s="195">
        <f t="shared" si="35"/>
        <v>0</v>
      </c>
      <c r="AE64" s="195">
        <f t="shared" si="35"/>
        <v>0</v>
      </c>
      <c r="AF64" s="160"/>
      <c r="AG64" s="558">
        <f>SUM(D64:AF64)</f>
        <v>2.1000000000000001E-2</v>
      </c>
      <c r="AH64" s="195"/>
      <c r="AI64" s="201">
        <f>AG64*AH64</f>
        <v>0</v>
      </c>
      <c r="AJ64" s="10"/>
      <c r="AK64" s="10"/>
      <c r="AL64" s="10"/>
      <c r="AM64" s="10"/>
      <c r="AN64" s="10"/>
      <c r="AO64" s="10"/>
    </row>
    <row r="65" spans="1:41" ht="23.25" customHeight="1">
      <c r="A65" s="389" t="s">
        <v>186</v>
      </c>
      <c r="B65" s="395"/>
      <c r="C65" s="397"/>
      <c r="D65" s="322"/>
      <c r="E65" s="332"/>
      <c r="F65" s="332"/>
      <c r="G65" s="332"/>
      <c r="H65" s="332"/>
      <c r="I65" s="332"/>
      <c r="J65" s="332"/>
      <c r="K65" s="360"/>
      <c r="L65" s="332"/>
      <c r="M65" s="332"/>
      <c r="N65" s="332"/>
      <c r="O65" s="332"/>
      <c r="P65" s="332"/>
      <c r="Q65" s="332"/>
      <c r="R65" s="332"/>
      <c r="S65" s="216"/>
      <c r="T65" s="217">
        <v>0.04</v>
      </c>
      <c r="U65" s="163"/>
      <c r="V65" s="216"/>
      <c r="W65" s="217"/>
      <c r="X65" s="163"/>
      <c r="Y65" s="216"/>
      <c r="Z65" s="164"/>
      <c r="AA65" s="163"/>
      <c r="AB65" s="215"/>
      <c r="AC65" s="163"/>
      <c r="AD65" s="164"/>
      <c r="AE65" s="164"/>
      <c r="AF65" s="163"/>
      <c r="AG65" s="561"/>
      <c r="AH65" s="164"/>
      <c r="AI65" s="218"/>
      <c r="AJ65" s="10"/>
      <c r="AK65" s="10"/>
      <c r="AL65" s="10"/>
      <c r="AM65" s="10"/>
      <c r="AN65" s="10"/>
      <c r="AO65" s="10"/>
    </row>
    <row r="66" spans="1:41" ht="23.25" customHeight="1" thickBot="1">
      <c r="A66" s="390"/>
      <c r="B66" s="396"/>
      <c r="C66" s="398"/>
      <c r="D66" s="321">
        <f t="shared" ref="D66:AE66" si="37">D65*D27</f>
        <v>0</v>
      </c>
      <c r="E66" s="333">
        <f t="shared" ref="E66:J66" si="38">E65*E27</f>
        <v>0</v>
      </c>
      <c r="F66" s="333">
        <f t="shared" si="38"/>
        <v>0</v>
      </c>
      <c r="G66" s="333">
        <f t="shared" si="38"/>
        <v>0</v>
      </c>
      <c r="H66" s="333">
        <f t="shared" si="38"/>
        <v>0</v>
      </c>
      <c r="I66" s="333">
        <f t="shared" si="38"/>
        <v>0</v>
      </c>
      <c r="J66" s="333">
        <f t="shared" si="38"/>
        <v>0</v>
      </c>
      <c r="K66" s="361">
        <f t="shared" si="37"/>
        <v>0</v>
      </c>
      <c r="L66" s="333">
        <f>L65*L27</f>
        <v>0</v>
      </c>
      <c r="M66" s="333">
        <f t="shared" si="37"/>
        <v>0</v>
      </c>
      <c r="N66" s="333">
        <f>N65*N27</f>
        <v>0</v>
      </c>
      <c r="O66" s="333">
        <f t="shared" si="37"/>
        <v>0</v>
      </c>
      <c r="P66" s="333">
        <f>P65*P27</f>
        <v>0</v>
      </c>
      <c r="Q66" s="333">
        <f t="shared" si="37"/>
        <v>0</v>
      </c>
      <c r="R66" s="333">
        <f t="shared" si="37"/>
        <v>0</v>
      </c>
      <c r="S66" s="220">
        <f t="shared" si="37"/>
        <v>0</v>
      </c>
      <c r="T66" s="221">
        <f t="shared" si="37"/>
        <v>0.12</v>
      </c>
      <c r="U66" s="160">
        <f t="shared" si="37"/>
        <v>0</v>
      </c>
      <c r="V66" s="220">
        <f t="shared" si="37"/>
        <v>0</v>
      </c>
      <c r="W66" s="221">
        <f t="shared" si="37"/>
        <v>0</v>
      </c>
      <c r="X66" s="160">
        <f t="shared" si="37"/>
        <v>0</v>
      </c>
      <c r="Y66" s="220">
        <f t="shared" si="37"/>
        <v>0</v>
      </c>
      <c r="Z66" s="195">
        <f>Z65*Z27</f>
        <v>0</v>
      </c>
      <c r="AA66" s="160">
        <f t="shared" si="37"/>
        <v>0</v>
      </c>
      <c r="AB66" s="219">
        <f t="shared" si="37"/>
        <v>0</v>
      </c>
      <c r="AC66" s="160">
        <f t="shared" si="37"/>
        <v>0</v>
      </c>
      <c r="AD66" s="195">
        <f t="shared" si="37"/>
        <v>0</v>
      </c>
      <c r="AE66" s="195">
        <f t="shared" si="37"/>
        <v>0</v>
      </c>
      <c r="AF66" s="160"/>
      <c r="AG66" s="558">
        <f>SUM(D66:AF66)</f>
        <v>0.12</v>
      </c>
      <c r="AH66" s="195"/>
      <c r="AI66" s="220">
        <f>AG66*AH66</f>
        <v>0</v>
      </c>
      <c r="AJ66" s="10"/>
      <c r="AK66" s="10"/>
      <c r="AL66" s="10"/>
      <c r="AM66" s="10"/>
      <c r="AN66" s="10"/>
      <c r="AO66" s="10"/>
    </row>
    <row r="67" spans="1:41" ht="26.25" customHeight="1">
      <c r="A67" s="389" t="s">
        <v>187</v>
      </c>
      <c r="B67" s="395"/>
      <c r="C67" s="397"/>
      <c r="D67" s="322"/>
      <c r="E67" s="332"/>
      <c r="F67" s="332"/>
      <c r="G67" s="332"/>
      <c r="H67" s="332">
        <v>0.2</v>
      </c>
      <c r="I67" s="332"/>
      <c r="J67" s="332"/>
      <c r="K67" s="360"/>
      <c r="L67" s="332"/>
      <c r="M67" s="332"/>
      <c r="N67" s="332"/>
      <c r="O67" s="332"/>
      <c r="P67" s="332"/>
      <c r="Q67" s="332"/>
      <c r="R67" s="332"/>
      <c r="S67" s="216"/>
      <c r="T67" s="217"/>
      <c r="U67" s="163">
        <v>1.4E-3</v>
      </c>
      <c r="V67" s="216"/>
      <c r="W67" s="217"/>
      <c r="X67" s="163"/>
      <c r="Y67" s="216"/>
      <c r="Z67" s="164"/>
      <c r="AA67" s="163"/>
      <c r="AB67" s="215"/>
      <c r="AC67" s="163"/>
      <c r="AD67" s="164"/>
      <c r="AE67" s="164"/>
      <c r="AF67" s="163"/>
      <c r="AG67" s="561"/>
      <c r="AH67" s="164"/>
      <c r="AI67" s="218"/>
      <c r="AJ67" s="10"/>
      <c r="AK67" s="10"/>
      <c r="AL67" s="10"/>
      <c r="AM67" s="10"/>
      <c r="AN67" s="10"/>
      <c r="AO67" s="10"/>
    </row>
    <row r="68" spans="1:41" ht="26.25" customHeight="1" thickBot="1">
      <c r="A68" s="390"/>
      <c r="B68" s="396"/>
      <c r="C68" s="398"/>
      <c r="D68" s="321">
        <f t="shared" ref="D68:AE68" si="39">D67*D27</f>
        <v>0</v>
      </c>
      <c r="E68" s="333">
        <f t="shared" ref="E68:J68" si="40">E67*E27</f>
        <v>0</v>
      </c>
      <c r="F68" s="333">
        <f t="shared" si="40"/>
        <v>0</v>
      </c>
      <c r="G68" s="333">
        <f t="shared" si="40"/>
        <v>0</v>
      </c>
      <c r="H68" s="333">
        <f>H67*H27</f>
        <v>0</v>
      </c>
      <c r="I68" s="333">
        <f t="shared" si="40"/>
        <v>0</v>
      </c>
      <c r="J68" s="333">
        <f t="shared" si="40"/>
        <v>0</v>
      </c>
      <c r="K68" s="361">
        <f t="shared" si="39"/>
        <v>0</v>
      </c>
      <c r="L68" s="333">
        <f>L67*L27</f>
        <v>0</v>
      </c>
      <c r="M68" s="333">
        <f t="shared" si="39"/>
        <v>0</v>
      </c>
      <c r="N68" s="333">
        <f>N67*N27</f>
        <v>0</v>
      </c>
      <c r="O68" s="333">
        <f t="shared" si="39"/>
        <v>0</v>
      </c>
      <c r="P68" s="333">
        <f>P67*P27</f>
        <v>0</v>
      </c>
      <c r="Q68" s="333">
        <f t="shared" si="39"/>
        <v>0</v>
      </c>
      <c r="R68" s="333">
        <f t="shared" si="39"/>
        <v>0</v>
      </c>
      <c r="S68" s="220">
        <f t="shared" si="39"/>
        <v>0</v>
      </c>
      <c r="T68" s="221">
        <f t="shared" si="39"/>
        <v>0</v>
      </c>
      <c r="U68" s="160">
        <f t="shared" si="39"/>
        <v>4.1999999999999997E-3</v>
      </c>
      <c r="V68" s="220">
        <f t="shared" si="39"/>
        <v>0</v>
      </c>
      <c r="W68" s="221">
        <f t="shared" si="39"/>
        <v>0</v>
      </c>
      <c r="X68" s="160">
        <f t="shared" si="39"/>
        <v>0</v>
      </c>
      <c r="Y68" s="220">
        <f t="shared" si="39"/>
        <v>0</v>
      </c>
      <c r="Z68" s="195">
        <f>Z67*Z27</f>
        <v>0</v>
      </c>
      <c r="AA68" s="160">
        <f t="shared" si="39"/>
        <v>0</v>
      </c>
      <c r="AB68" s="219">
        <f t="shared" si="39"/>
        <v>0</v>
      </c>
      <c r="AC68" s="160">
        <f t="shared" si="39"/>
        <v>0</v>
      </c>
      <c r="AD68" s="195">
        <f t="shared" si="39"/>
        <v>0</v>
      </c>
      <c r="AE68" s="195">
        <f t="shared" si="39"/>
        <v>0</v>
      </c>
      <c r="AF68" s="160"/>
      <c r="AG68" s="558">
        <f>SUM(D68:AF68)</f>
        <v>4.1999999999999997E-3</v>
      </c>
      <c r="AH68" s="195"/>
      <c r="AI68" s="201">
        <f>AG68*AH68</f>
        <v>0</v>
      </c>
      <c r="AJ68" s="10"/>
      <c r="AK68" s="10"/>
      <c r="AL68" s="10"/>
      <c r="AM68" s="10"/>
      <c r="AN68" s="10"/>
      <c r="AO68" s="10"/>
    </row>
    <row r="69" spans="1:41" ht="22.9" customHeight="1">
      <c r="A69" s="389" t="s">
        <v>177</v>
      </c>
      <c r="B69" s="395"/>
      <c r="C69" s="397"/>
      <c r="D69" s="322"/>
      <c r="E69" s="332"/>
      <c r="F69" s="332"/>
      <c r="G69" s="332"/>
      <c r="H69" s="332"/>
      <c r="I69" s="332"/>
      <c r="J69" s="332"/>
      <c r="K69" s="360"/>
      <c r="L69" s="332"/>
      <c r="M69" s="332"/>
      <c r="N69" s="332"/>
      <c r="O69" s="332"/>
      <c r="P69" s="332"/>
      <c r="Q69" s="332"/>
      <c r="R69" s="332"/>
      <c r="S69" s="216"/>
      <c r="T69" s="217">
        <v>6.3E-2</v>
      </c>
      <c r="U69" s="163"/>
      <c r="V69" s="216"/>
      <c r="W69" s="217"/>
      <c r="X69" s="163"/>
      <c r="Y69" s="216"/>
      <c r="Z69" s="164"/>
      <c r="AA69" s="163"/>
      <c r="AB69" s="215"/>
      <c r="AC69" s="163"/>
      <c r="AD69" s="164"/>
      <c r="AE69" s="164"/>
      <c r="AF69" s="163"/>
      <c r="AG69" s="561"/>
      <c r="AH69" s="164"/>
      <c r="AI69" s="218"/>
      <c r="AJ69" s="10"/>
      <c r="AK69" s="10"/>
      <c r="AL69" s="10"/>
      <c r="AM69" s="10"/>
      <c r="AN69" s="10"/>
      <c r="AO69" s="10"/>
    </row>
    <row r="70" spans="1:41" ht="21" customHeight="1" thickBot="1">
      <c r="A70" s="390"/>
      <c r="B70" s="396"/>
      <c r="C70" s="398"/>
      <c r="D70" s="321">
        <f t="shared" ref="D70:AE70" si="41">D69*D27</f>
        <v>0</v>
      </c>
      <c r="E70" s="333">
        <f t="shared" ref="E70:J70" si="42">E69*E27</f>
        <v>0</v>
      </c>
      <c r="F70" s="333">
        <f t="shared" si="42"/>
        <v>0</v>
      </c>
      <c r="G70" s="333">
        <f t="shared" si="42"/>
        <v>0</v>
      </c>
      <c r="H70" s="333">
        <f t="shared" si="42"/>
        <v>0</v>
      </c>
      <c r="I70" s="333">
        <f t="shared" si="42"/>
        <v>0</v>
      </c>
      <c r="J70" s="333">
        <f t="shared" si="42"/>
        <v>0</v>
      </c>
      <c r="K70" s="361">
        <f t="shared" si="41"/>
        <v>0</v>
      </c>
      <c r="L70" s="333">
        <f>L69*L27</f>
        <v>0</v>
      </c>
      <c r="M70" s="333">
        <f t="shared" si="41"/>
        <v>0</v>
      </c>
      <c r="N70" s="333">
        <f>N69*N27</f>
        <v>0</v>
      </c>
      <c r="O70" s="333">
        <f t="shared" si="41"/>
        <v>0</v>
      </c>
      <c r="P70" s="333">
        <f>P69*P27</f>
        <v>0</v>
      </c>
      <c r="Q70" s="333">
        <f t="shared" si="41"/>
        <v>0</v>
      </c>
      <c r="R70" s="333">
        <f t="shared" si="41"/>
        <v>0</v>
      </c>
      <c r="S70" s="220">
        <f t="shared" si="41"/>
        <v>0</v>
      </c>
      <c r="T70" s="221">
        <f t="shared" si="41"/>
        <v>0.189</v>
      </c>
      <c r="U70" s="160">
        <f t="shared" si="41"/>
        <v>0</v>
      </c>
      <c r="V70" s="220">
        <f t="shared" si="41"/>
        <v>0</v>
      </c>
      <c r="W70" s="221">
        <f t="shared" si="41"/>
        <v>0</v>
      </c>
      <c r="X70" s="160">
        <f t="shared" si="41"/>
        <v>0</v>
      </c>
      <c r="Y70" s="220">
        <f t="shared" si="41"/>
        <v>0</v>
      </c>
      <c r="Z70" s="195">
        <f>Z69*Z27</f>
        <v>0</v>
      </c>
      <c r="AA70" s="160">
        <f t="shared" si="41"/>
        <v>0</v>
      </c>
      <c r="AB70" s="219">
        <f t="shared" si="41"/>
        <v>0</v>
      </c>
      <c r="AC70" s="160">
        <f t="shared" si="41"/>
        <v>0</v>
      </c>
      <c r="AD70" s="195">
        <f t="shared" si="41"/>
        <v>0</v>
      </c>
      <c r="AE70" s="195">
        <f t="shared" si="41"/>
        <v>0</v>
      </c>
      <c r="AF70" s="160"/>
      <c r="AG70" s="558">
        <f>SUM(D70:AF70)</f>
        <v>0.189</v>
      </c>
      <c r="AH70" s="247"/>
      <c r="AI70" s="248">
        <f>AG70*AH70</f>
        <v>0</v>
      </c>
      <c r="AJ70" s="10"/>
      <c r="AK70" s="10"/>
      <c r="AL70" s="10"/>
      <c r="AM70" s="10"/>
      <c r="AN70" s="10"/>
      <c r="AO70" s="10"/>
    </row>
    <row r="71" spans="1:41" ht="24" customHeight="1">
      <c r="A71" s="389" t="s">
        <v>158</v>
      </c>
      <c r="B71" s="395"/>
      <c r="C71" s="397"/>
      <c r="D71" s="322"/>
      <c r="E71" s="332"/>
      <c r="F71" s="332"/>
      <c r="G71" s="332"/>
      <c r="H71" s="332"/>
      <c r="I71" s="332"/>
      <c r="J71" s="332"/>
      <c r="K71" s="360"/>
      <c r="L71" s="332"/>
      <c r="M71" s="332"/>
      <c r="N71" s="332"/>
      <c r="O71" s="332"/>
      <c r="P71" s="332"/>
      <c r="Q71" s="332"/>
      <c r="R71" s="332"/>
      <c r="S71" s="216"/>
      <c r="T71" s="217">
        <v>1.2E-2</v>
      </c>
      <c r="U71" s="163">
        <v>7.1000000000000004E-3</v>
      </c>
      <c r="V71" s="216"/>
      <c r="W71" s="217"/>
      <c r="X71" s="163"/>
      <c r="Y71" s="216"/>
      <c r="Z71" s="164"/>
      <c r="AA71" s="163"/>
      <c r="AB71" s="215"/>
      <c r="AC71" s="163"/>
      <c r="AD71" s="164"/>
      <c r="AE71" s="164"/>
      <c r="AF71" s="163"/>
      <c r="AG71" s="561"/>
      <c r="AH71" s="164"/>
      <c r="AI71" s="218"/>
      <c r="AJ71" s="10"/>
      <c r="AK71" s="10"/>
      <c r="AL71" s="10"/>
      <c r="AM71" s="10"/>
      <c r="AN71" s="10"/>
      <c r="AO71" s="10"/>
    </row>
    <row r="72" spans="1:41" ht="24" customHeight="1" thickBot="1">
      <c r="A72" s="390"/>
      <c r="B72" s="503"/>
      <c r="C72" s="398"/>
      <c r="D72" s="321">
        <f t="shared" ref="D72:AE72" si="43">D71*D27</f>
        <v>0</v>
      </c>
      <c r="E72" s="333">
        <f t="shared" ref="E72:J72" si="44">E71*E27</f>
        <v>0</v>
      </c>
      <c r="F72" s="333">
        <f t="shared" si="44"/>
        <v>0</v>
      </c>
      <c r="G72" s="333">
        <f t="shared" si="44"/>
        <v>0</v>
      </c>
      <c r="H72" s="333">
        <f t="shared" si="44"/>
        <v>0</v>
      </c>
      <c r="I72" s="333">
        <f t="shared" si="44"/>
        <v>0</v>
      </c>
      <c r="J72" s="333">
        <f t="shared" si="44"/>
        <v>0</v>
      </c>
      <c r="K72" s="361">
        <f t="shared" si="43"/>
        <v>0</v>
      </c>
      <c r="L72" s="333">
        <f>L71*L27</f>
        <v>0</v>
      </c>
      <c r="M72" s="333">
        <f t="shared" si="43"/>
        <v>0</v>
      </c>
      <c r="N72" s="333">
        <f>N71*N27</f>
        <v>0</v>
      </c>
      <c r="O72" s="333">
        <f t="shared" si="43"/>
        <v>0</v>
      </c>
      <c r="P72" s="333">
        <f>P71*P27</f>
        <v>0</v>
      </c>
      <c r="Q72" s="333">
        <f t="shared" si="43"/>
        <v>0</v>
      </c>
      <c r="R72" s="333">
        <f t="shared" si="43"/>
        <v>0</v>
      </c>
      <c r="S72" s="220">
        <f t="shared" si="43"/>
        <v>0</v>
      </c>
      <c r="T72" s="221">
        <f t="shared" si="43"/>
        <v>3.6000000000000004E-2</v>
      </c>
      <c r="U72" s="160">
        <f t="shared" si="43"/>
        <v>2.1299999999999999E-2</v>
      </c>
      <c r="V72" s="220">
        <f t="shared" si="43"/>
        <v>0</v>
      </c>
      <c r="W72" s="221">
        <f t="shared" si="43"/>
        <v>0</v>
      </c>
      <c r="X72" s="160">
        <f t="shared" si="43"/>
        <v>0</v>
      </c>
      <c r="Y72" s="220">
        <f t="shared" si="43"/>
        <v>0</v>
      </c>
      <c r="Z72" s="195">
        <f>Z71*Z27</f>
        <v>0</v>
      </c>
      <c r="AA72" s="160">
        <f t="shared" si="43"/>
        <v>0</v>
      </c>
      <c r="AB72" s="219">
        <f t="shared" si="43"/>
        <v>0</v>
      </c>
      <c r="AC72" s="160">
        <f t="shared" si="43"/>
        <v>0</v>
      </c>
      <c r="AD72" s="195">
        <f t="shared" si="43"/>
        <v>0</v>
      </c>
      <c r="AE72" s="195">
        <f t="shared" si="43"/>
        <v>0</v>
      </c>
      <c r="AF72" s="160"/>
      <c r="AG72" s="558">
        <f>SUM(D72:AF72)</f>
        <v>5.7300000000000004E-2</v>
      </c>
      <c r="AH72" s="195"/>
      <c r="AI72" s="201">
        <f>AG72*AH72</f>
        <v>0</v>
      </c>
      <c r="AJ72" s="10"/>
      <c r="AK72" s="10"/>
      <c r="AL72" s="10"/>
      <c r="AM72" s="10"/>
      <c r="AN72" s="10"/>
      <c r="AO72" s="10"/>
    </row>
    <row r="73" spans="1:41" s="73" customFormat="1" ht="22.9" customHeight="1">
      <c r="A73" s="506" t="s">
        <v>172</v>
      </c>
      <c r="B73" s="504"/>
      <c r="C73" s="397"/>
      <c r="D73" s="322"/>
      <c r="E73" s="332"/>
      <c r="F73" s="332"/>
      <c r="G73" s="332"/>
      <c r="H73" s="332"/>
      <c r="I73" s="332"/>
      <c r="J73" s="332"/>
      <c r="K73" s="360"/>
      <c r="L73" s="332"/>
      <c r="M73" s="332"/>
      <c r="N73" s="332"/>
      <c r="O73" s="332"/>
      <c r="P73" s="332"/>
      <c r="Q73" s="332"/>
      <c r="R73" s="332"/>
      <c r="S73" s="216"/>
      <c r="T73" s="217">
        <v>1.6E-2</v>
      </c>
      <c r="U73" s="163">
        <v>2.3E-3</v>
      </c>
      <c r="V73" s="216"/>
      <c r="W73" s="217"/>
      <c r="X73" s="163"/>
      <c r="Y73" s="216"/>
      <c r="Z73" s="164"/>
      <c r="AA73" s="163"/>
      <c r="AB73" s="215"/>
      <c r="AC73" s="163"/>
      <c r="AD73" s="164"/>
      <c r="AE73" s="164"/>
      <c r="AF73" s="164"/>
      <c r="AG73" s="562"/>
      <c r="AH73" s="164"/>
      <c r="AI73" s="249"/>
      <c r="AJ73" s="11"/>
      <c r="AK73" s="11"/>
      <c r="AL73" s="11"/>
      <c r="AM73" s="11"/>
      <c r="AN73" s="11"/>
      <c r="AO73" s="11"/>
    </row>
    <row r="74" spans="1:41" ht="18.75" customHeight="1" thickBot="1">
      <c r="A74" s="507"/>
      <c r="B74" s="505"/>
      <c r="C74" s="398"/>
      <c r="D74" s="321">
        <f t="shared" ref="D74:AE74" si="45">D73*D27</f>
        <v>0</v>
      </c>
      <c r="E74" s="333">
        <f t="shared" ref="E74:J74" si="46">E73*E27</f>
        <v>0</v>
      </c>
      <c r="F74" s="333">
        <f t="shared" si="46"/>
        <v>0</v>
      </c>
      <c r="G74" s="333">
        <f t="shared" si="46"/>
        <v>0</v>
      </c>
      <c r="H74" s="333">
        <f t="shared" si="46"/>
        <v>0</v>
      </c>
      <c r="I74" s="333">
        <f t="shared" si="46"/>
        <v>0</v>
      </c>
      <c r="J74" s="333">
        <f t="shared" si="46"/>
        <v>0</v>
      </c>
      <c r="K74" s="361">
        <f t="shared" si="45"/>
        <v>0</v>
      </c>
      <c r="L74" s="333">
        <f>L73*L27</f>
        <v>0</v>
      </c>
      <c r="M74" s="333">
        <f t="shared" si="45"/>
        <v>0</v>
      </c>
      <c r="N74" s="333">
        <f>N73*N27</f>
        <v>0</v>
      </c>
      <c r="O74" s="333">
        <f t="shared" si="45"/>
        <v>0</v>
      </c>
      <c r="P74" s="333">
        <f>P73*P27</f>
        <v>0</v>
      </c>
      <c r="Q74" s="333">
        <f t="shared" si="45"/>
        <v>0</v>
      </c>
      <c r="R74" s="333">
        <f t="shared" si="45"/>
        <v>0</v>
      </c>
      <c r="S74" s="220">
        <f t="shared" si="45"/>
        <v>0</v>
      </c>
      <c r="T74" s="221">
        <f t="shared" si="45"/>
        <v>4.8000000000000001E-2</v>
      </c>
      <c r="U74" s="160">
        <f t="shared" si="45"/>
        <v>6.8999999999999999E-3</v>
      </c>
      <c r="V74" s="220">
        <f t="shared" si="45"/>
        <v>0</v>
      </c>
      <c r="W74" s="221">
        <f t="shared" si="45"/>
        <v>0</v>
      </c>
      <c r="X74" s="160">
        <f t="shared" si="45"/>
        <v>0</v>
      </c>
      <c r="Y74" s="220">
        <f t="shared" si="45"/>
        <v>0</v>
      </c>
      <c r="Z74" s="195">
        <f>Z73*Z27</f>
        <v>0</v>
      </c>
      <c r="AA74" s="160">
        <f t="shared" si="45"/>
        <v>0</v>
      </c>
      <c r="AB74" s="219">
        <f t="shared" si="45"/>
        <v>0</v>
      </c>
      <c r="AC74" s="160">
        <f t="shared" si="45"/>
        <v>0</v>
      </c>
      <c r="AD74" s="195">
        <f t="shared" si="45"/>
        <v>0</v>
      </c>
      <c r="AE74" s="195">
        <f t="shared" si="45"/>
        <v>0</v>
      </c>
      <c r="AF74" s="160"/>
      <c r="AG74" s="563">
        <f>SUM(D74:AF74)</f>
        <v>5.4900000000000004E-2</v>
      </c>
      <c r="AH74" s="195"/>
      <c r="AI74" s="220">
        <f>AG74*AH74</f>
        <v>0</v>
      </c>
      <c r="AJ74" s="10"/>
      <c r="AK74" s="10"/>
      <c r="AL74" s="10"/>
      <c r="AM74" s="10"/>
      <c r="AN74" s="10"/>
      <c r="AO74" s="10"/>
    </row>
    <row r="75" spans="1:41" ht="40.5" hidden="1" customHeight="1">
      <c r="A75" s="24" t="s">
        <v>63</v>
      </c>
      <c r="B75" s="55"/>
      <c r="C75" s="55"/>
      <c r="D75" s="370"/>
      <c r="E75" s="370"/>
      <c r="F75" s="370"/>
      <c r="G75" s="370"/>
      <c r="H75" s="370"/>
      <c r="I75" s="370"/>
      <c r="J75" s="370"/>
      <c r="K75" s="370"/>
      <c r="L75" s="370"/>
      <c r="M75" s="370"/>
      <c r="N75" s="370"/>
      <c r="O75" s="249"/>
      <c r="P75" s="249"/>
      <c r="Q75" s="249"/>
      <c r="R75" s="249"/>
      <c r="S75" s="249"/>
      <c r="T75" s="249"/>
      <c r="U75" s="249"/>
      <c r="V75" s="249"/>
      <c r="W75" s="249"/>
      <c r="X75" s="249"/>
      <c r="Y75" s="249"/>
      <c r="Z75" s="249"/>
      <c r="AA75" s="249"/>
      <c r="AB75" s="249"/>
      <c r="AC75" s="249"/>
      <c r="AD75" s="249"/>
      <c r="AE75" s="249"/>
      <c r="AF75" s="249"/>
      <c r="AG75" s="249"/>
      <c r="AH75" s="163"/>
      <c r="AI75" s="249">
        <f>SUM(AI30:AI74)</f>
        <v>0</v>
      </c>
      <c r="AJ75" s="10"/>
      <c r="AK75" s="10"/>
      <c r="AL75" s="10"/>
      <c r="AM75" s="10"/>
      <c r="AN75" s="10"/>
      <c r="AO75" s="10"/>
    </row>
    <row r="76" spans="1:41" ht="0.75" hidden="1" customHeight="1">
      <c r="A76" s="27"/>
      <c r="B76" s="24"/>
      <c r="C76" s="24"/>
      <c r="D76" s="24"/>
      <c r="E76" s="24"/>
      <c r="F76" s="24"/>
      <c r="G76" s="16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0" t="s">
        <v>57</v>
      </c>
      <c r="AD76" s="24"/>
      <c r="AF76" s="24"/>
      <c r="AG76" s="24"/>
      <c r="AH76" s="20"/>
      <c r="AI76" s="24"/>
    </row>
    <row r="77" spans="1:41" ht="12" hidden="1" customHeight="1">
      <c r="A77" s="27" t="s">
        <v>47</v>
      </c>
      <c r="B77" s="22"/>
      <c r="C77" s="122"/>
      <c r="D77" s="28"/>
      <c r="E77" s="16"/>
      <c r="F77" s="16"/>
      <c r="G77" s="93"/>
      <c r="H77" s="16"/>
      <c r="I77" s="16"/>
      <c r="J77" s="16"/>
      <c r="K77" s="16"/>
      <c r="L77" s="16"/>
      <c r="M77" s="16"/>
      <c r="N77" s="30" t="s">
        <v>33</v>
      </c>
      <c r="O77" s="16"/>
      <c r="P77" s="16"/>
      <c r="Q77" s="16"/>
      <c r="R77" s="16"/>
      <c r="S77" s="30" t="s">
        <v>7</v>
      </c>
      <c r="T77" s="30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29"/>
      <c r="AH77" s="458" t="s">
        <v>4</v>
      </c>
      <c r="AI77" s="459"/>
      <c r="AJ77" s="10"/>
      <c r="AK77" s="10"/>
      <c r="AL77" s="10"/>
      <c r="AM77" s="10"/>
      <c r="AN77" s="10"/>
      <c r="AO77" s="10"/>
    </row>
    <row r="78" spans="1:41" ht="12" hidden="1" customHeight="1">
      <c r="A78" s="17"/>
      <c r="B78" s="472" t="s">
        <v>49</v>
      </c>
      <c r="C78" s="7" t="s">
        <v>46</v>
      </c>
      <c r="D78" s="405" t="s">
        <v>62</v>
      </c>
      <c r="E78" s="406"/>
      <c r="F78" s="406"/>
      <c r="G78" s="406"/>
      <c r="H78" s="406"/>
      <c r="I78" s="406"/>
      <c r="J78" s="406"/>
      <c r="K78" s="407"/>
      <c r="L78" s="405" t="s">
        <v>14</v>
      </c>
      <c r="M78" s="406"/>
      <c r="N78" s="406"/>
      <c r="O78" s="406"/>
      <c r="P78" s="406"/>
      <c r="Q78" s="406"/>
      <c r="R78" s="406"/>
      <c r="S78" s="406"/>
      <c r="T78" s="407"/>
      <c r="U78" s="405" t="s">
        <v>15</v>
      </c>
      <c r="V78" s="406"/>
      <c r="W78" s="406"/>
      <c r="X78" s="407"/>
      <c r="Y78" s="405" t="s">
        <v>16</v>
      </c>
      <c r="Z78" s="406"/>
      <c r="AA78" s="406"/>
      <c r="AB78" s="406"/>
      <c r="AC78" s="407"/>
      <c r="AD78" s="36" t="s">
        <v>34</v>
      </c>
      <c r="AE78" s="35"/>
      <c r="AF78" s="35"/>
      <c r="AG78" s="23"/>
      <c r="AH78" s="450" t="s">
        <v>3</v>
      </c>
      <c r="AI78" s="451"/>
      <c r="AJ78" s="10"/>
      <c r="AK78" s="10"/>
      <c r="AL78" s="10"/>
      <c r="AM78" s="10"/>
      <c r="AN78" s="10"/>
      <c r="AO78" s="10"/>
    </row>
    <row r="79" spans="1:41" ht="8.25" hidden="1" customHeight="1">
      <c r="A79" s="3"/>
      <c r="B79" s="473"/>
      <c r="C79" s="7" t="s">
        <v>45</v>
      </c>
      <c r="D79" s="408"/>
      <c r="E79" s="409"/>
      <c r="F79" s="409"/>
      <c r="G79" s="409"/>
      <c r="H79" s="409"/>
      <c r="I79" s="409"/>
      <c r="J79" s="409"/>
      <c r="K79" s="410"/>
      <c r="L79" s="408"/>
      <c r="M79" s="409"/>
      <c r="N79" s="409"/>
      <c r="O79" s="409"/>
      <c r="P79" s="409"/>
      <c r="Q79" s="409"/>
      <c r="R79" s="409"/>
      <c r="S79" s="409"/>
      <c r="T79" s="410"/>
      <c r="U79" s="408"/>
      <c r="V79" s="409"/>
      <c r="W79" s="409"/>
      <c r="X79" s="410"/>
      <c r="Y79" s="408"/>
      <c r="Z79" s="409"/>
      <c r="AA79" s="409"/>
      <c r="AB79" s="409"/>
      <c r="AC79" s="410"/>
      <c r="AD79" s="112"/>
      <c r="AE79" s="34"/>
      <c r="AF79" s="34"/>
      <c r="AG79" s="19"/>
      <c r="AH79" s="98"/>
      <c r="AI79" s="8"/>
      <c r="AJ79" s="10"/>
      <c r="AK79" s="10"/>
      <c r="AL79" s="10"/>
      <c r="AM79" s="10"/>
      <c r="AN79" s="10"/>
      <c r="AO79" s="10"/>
    </row>
    <row r="80" spans="1:41" ht="1.5" hidden="1" customHeight="1" thickBot="1">
      <c r="A80" s="3" t="s">
        <v>48</v>
      </c>
      <c r="B80" s="473"/>
      <c r="C80" s="98" t="s">
        <v>5</v>
      </c>
      <c r="D80" s="400" t="s">
        <v>121</v>
      </c>
      <c r="E80" s="401"/>
      <c r="F80" s="401"/>
      <c r="G80" s="401"/>
      <c r="H80" s="401"/>
      <c r="I80" s="401"/>
      <c r="J80" s="401"/>
      <c r="K80" s="402"/>
      <c r="L80" s="400" t="s">
        <v>131</v>
      </c>
      <c r="M80" s="401"/>
      <c r="N80" s="401"/>
      <c r="O80" s="401"/>
      <c r="P80" s="401"/>
      <c r="Q80" s="401"/>
      <c r="R80" s="401"/>
      <c r="S80" s="402"/>
      <c r="T80" s="109"/>
      <c r="U80" s="403" t="s">
        <v>132</v>
      </c>
      <c r="V80" s="404"/>
      <c r="W80" s="109"/>
      <c r="X80" s="403" t="s">
        <v>133</v>
      </c>
      <c r="Y80" s="404"/>
      <c r="Z80" s="109"/>
      <c r="AA80" s="403" t="s">
        <v>134</v>
      </c>
      <c r="AB80" s="404"/>
      <c r="AC80" s="109"/>
      <c r="AD80" s="109"/>
      <c r="AE80" s="110"/>
      <c r="AF80" s="103" t="s">
        <v>58</v>
      </c>
      <c r="AG80" s="97" t="s">
        <v>59</v>
      </c>
      <c r="AH80" s="26"/>
      <c r="AI80" s="25"/>
      <c r="AJ80" s="10"/>
      <c r="AK80" s="10"/>
      <c r="AL80" s="10"/>
      <c r="AM80" s="10"/>
      <c r="AN80" s="10"/>
      <c r="AO80" s="10"/>
    </row>
    <row r="81" spans="1:41" ht="22.5" hidden="1" customHeight="1">
      <c r="A81" s="3"/>
      <c r="B81" s="473"/>
      <c r="C81" s="156" t="s">
        <v>153</v>
      </c>
      <c r="D81" s="315"/>
      <c r="E81" s="255"/>
      <c r="F81" s="256"/>
      <c r="G81" s="256"/>
      <c r="H81" s="255"/>
      <c r="I81" s="256"/>
      <c r="J81" s="255"/>
      <c r="K81" s="257"/>
      <c r="L81" s="254"/>
      <c r="M81" s="255"/>
      <c r="N81" s="256"/>
      <c r="O81" s="256"/>
      <c r="P81" s="255"/>
      <c r="Q81" s="256"/>
      <c r="R81" s="255"/>
      <c r="S81" s="258"/>
      <c r="T81" s="259"/>
      <c r="U81" s="260"/>
      <c r="V81" s="260"/>
      <c r="W81" s="259"/>
      <c r="X81" s="261"/>
      <c r="Y81" s="262"/>
      <c r="Z81" s="259"/>
      <c r="AA81" s="261"/>
      <c r="AB81" s="262"/>
      <c r="AC81" s="263"/>
      <c r="AD81" s="264"/>
      <c r="AE81" s="264"/>
      <c r="AF81" s="265" t="s">
        <v>58</v>
      </c>
      <c r="AG81" s="251" t="s">
        <v>59</v>
      </c>
      <c r="AH81" s="265" t="s">
        <v>60</v>
      </c>
      <c r="AI81" s="250" t="s">
        <v>61</v>
      </c>
      <c r="AJ81" s="10"/>
      <c r="AK81" s="10"/>
      <c r="AL81" s="10"/>
      <c r="AM81" s="10"/>
      <c r="AN81" s="10"/>
      <c r="AO81" s="10"/>
    </row>
    <row r="82" spans="1:41" ht="13.5" hidden="1" customHeight="1">
      <c r="A82" s="5"/>
      <c r="B82" s="474"/>
      <c r="C82" s="123"/>
      <c r="D82" s="316"/>
      <c r="E82" s="267"/>
      <c r="F82" s="268"/>
      <c r="G82" s="268"/>
      <c r="H82" s="267"/>
      <c r="I82" s="268"/>
      <c r="J82" s="267"/>
      <c r="K82" s="269"/>
      <c r="L82" s="266"/>
      <c r="M82" s="267"/>
      <c r="N82" s="268"/>
      <c r="O82" s="268"/>
      <c r="P82" s="267"/>
      <c r="Q82" s="268"/>
      <c r="R82" s="267"/>
      <c r="S82" s="270"/>
      <c r="T82" s="269"/>
      <c r="U82" s="271"/>
      <c r="V82" s="271"/>
      <c r="W82" s="269"/>
      <c r="X82" s="271"/>
      <c r="Y82" s="270"/>
      <c r="Z82" s="269"/>
      <c r="AA82" s="271"/>
      <c r="AB82" s="270"/>
      <c r="AC82" s="267"/>
      <c r="AD82" s="268"/>
      <c r="AE82" s="268"/>
      <c r="AF82" s="267"/>
      <c r="AG82" s="253"/>
      <c r="AH82" s="272"/>
      <c r="AI82" s="252"/>
      <c r="AJ82" s="10"/>
      <c r="AK82" s="10"/>
      <c r="AL82" s="10"/>
      <c r="AM82" s="10"/>
      <c r="AN82" s="10"/>
      <c r="AO82" s="10"/>
    </row>
    <row r="83" spans="1:41" ht="10.5" hidden="1" customHeight="1">
      <c r="A83" s="56">
        <v>1</v>
      </c>
      <c r="B83" s="40">
        <v>2</v>
      </c>
      <c r="C83" s="42">
        <v>3</v>
      </c>
      <c r="D83" s="273">
        <v>4</v>
      </c>
      <c r="E83" s="274">
        <v>5</v>
      </c>
      <c r="F83" s="274">
        <v>6</v>
      </c>
      <c r="G83" s="274">
        <v>7</v>
      </c>
      <c r="H83" s="274">
        <v>8</v>
      </c>
      <c r="I83" s="274">
        <v>9</v>
      </c>
      <c r="J83" s="274">
        <v>10</v>
      </c>
      <c r="K83" s="275">
        <v>11</v>
      </c>
      <c r="L83" s="273">
        <v>12</v>
      </c>
      <c r="M83" s="274">
        <v>13</v>
      </c>
      <c r="N83" s="274">
        <v>14</v>
      </c>
      <c r="O83" s="274">
        <v>15</v>
      </c>
      <c r="P83" s="274">
        <v>16</v>
      </c>
      <c r="Q83" s="276">
        <v>17</v>
      </c>
      <c r="R83" s="277">
        <v>18</v>
      </c>
      <c r="S83" s="278">
        <v>19</v>
      </c>
      <c r="T83" s="279">
        <v>20</v>
      </c>
      <c r="U83" s="280">
        <v>21</v>
      </c>
      <c r="V83" s="281">
        <v>22</v>
      </c>
      <c r="W83" s="279">
        <v>23</v>
      </c>
      <c r="X83" s="280">
        <v>24</v>
      </c>
      <c r="Y83" s="278">
        <v>25</v>
      </c>
      <c r="Z83" s="279">
        <v>26</v>
      </c>
      <c r="AA83" s="280">
        <v>27</v>
      </c>
      <c r="AB83" s="282">
        <v>28</v>
      </c>
      <c r="AC83" s="274">
        <v>29</v>
      </c>
      <c r="AD83" s="274">
        <v>30</v>
      </c>
      <c r="AE83" s="274">
        <v>31</v>
      </c>
      <c r="AF83" s="274">
        <v>32</v>
      </c>
      <c r="AG83" s="276">
        <v>33</v>
      </c>
      <c r="AH83" s="276">
        <v>34</v>
      </c>
      <c r="AI83" s="275">
        <v>35</v>
      </c>
      <c r="AJ83" s="10"/>
      <c r="AK83" s="10"/>
      <c r="AL83" s="10"/>
      <c r="AM83" s="10"/>
      <c r="AN83" s="10"/>
      <c r="AO83" s="10"/>
    </row>
    <row r="84" spans="1:41" ht="17.25" hidden="1" customHeight="1">
      <c r="A84" s="18" t="s">
        <v>17</v>
      </c>
      <c r="B84" s="15"/>
      <c r="C84" s="105"/>
      <c r="D84" s="165"/>
      <c r="E84" s="168"/>
      <c r="F84" s="168"/>
      <c r="G84" s="168"/>
      <c r="H84" s="168"/>
      <c r="I84" s="168"/>
      <c r="J84" s="168"/>
      <c r="K84" s="166"/>
      <c r="L84" s="165"/>
      <c r="M84" s="168"/>
      <c r="N84" s="168"/>
      <c r="O84" s="168"/>
      <c r="P84" s="168"/>
      <c r="Q84" s="168"/>
      <c r="R84" s="168"/>
      <c r="S84" s="170"/>
      <c r="T84" s="166"/>
      <c r="U84" s="165"/>
      <c r="V84" s="170"/>
      <c r="W84" s="166"/>
      <c r="X84" s="165"/>
      <c r="Y84" s="170"/>
      <c r="Z84" s="166"/>
      <c r="AA84" s="165"/>
      <c r="AB84" s="170"/>
      <c r="AC84" s="168"/>
      <c r="AD84" s="168"/>
      <c r="AE84" s="168"/>
      <c r="AF84" s="267"/>
      <c r="AG84" s="253"/>
      <c r="AH84" s="272"/>
      <c r="AI84" s="252"/>
      <c r="AJ84" s="10"/>
      <c r="AK84" s="10"/>
      <c r="AL84" s="10"/>
      <c r="AM84" s="10"/>
      <c r="AN84" s="10"/>
      <c r="AO84" s="10"/>
    </row>
    <row r="85" spans="1:41" ht="15.75" hidden="1" customHeight="1" thickBot="1">
      <c r="A85" s="50" t="s">
        <v>18</v>
      </c>
      <c r="B85" s="51"/>
      <c r="C85" s="106"/>
      <c r="D85" s="174"/>
      <c r="E85" s="175"/>
      <c r="F85" s="175"/>
      <c r="G85" s="175"/>
      <c r="H85" s="176"/>
      <c r="I85" s="176"/>
      <c r="J85" s="175"/>
      <c r="K85" s="178"/>
      <c r="L85" s="174"/>
      <c r="M85" s="175"/>
      <c r="N85" s="175"/>
      <c r="O85" s="175"/>
      <c r="P85" s="176"/>
      <c r="Q85" s="176"/>
      <c r="R85" s="175"/>
      <c r="S85" s="177"/>
      <c r="T85" s="182"/>
      <c r="U85" s="283"/>
      <c r="V85" s="283"/>
      <c r="W85" s="182"/>
      <c r="X85" s="284"/>
      <c r="Y85" s="184"/>
      <c r="Z85" s="182"/>
      <c r="AA85" s="284"/>
      <c r="AB85" s="184"/>
      <c r="AC85" s="181"/>
      <c r="AD85" s="181"/>
      <c r="AE85" s="181"/>
      <c r="AF85" s="185"/>
      <c r="AG85" s="185"/>
      <c r="AH85" s="186"/>
      <c r="AI85" s="187"/>
      <c r="AJ85" s="10"/>
      <c r="AK85" s="10"/>
      <c r="AL85" s="10"/>
      <c r="AM85" s="10"/>
      <c r="AN85" s="10"/>
    </row>
    <row r="86" spans="1:41" ht="15" hidden="1" customHeight="1" thickTop="1">
      <c r="A86" s="501"/>
      <c r="B86" s="497"/>
      <c r="C86" s="498"/>
      <c r="D86" s="188"/>
      <c r="E86" s="189"/>
      <c r="F86" s="189"/>
      <c r="G86" s="189"/>
      <c r="H86" s="189"/>
      <c r="I86" s="189"/>
      <c r="J86" s="189"/>
      <c r="K86" s="190"/>
      <c r="L86" s="188"/>
      <c r="M86" s="189"/>
      <c r="N86" s="189"/>
      <c r="O86" s="189"/>
      <c r="P86" s="189"/>
      <c r="Q86" s="189"/>
      <c r="R86" s="189"/>
      <c r="S86" s="190"/>
      <c r="T86" s="285"/>
      <c r="U86" s="188"/>
      <c r="V86" s="190"/>
      <c r="W86" s="285"/>
      <c r="X86" s="188"/>
      <c r="Y86" s="190"/>
      <c r="Z86" s="285"/>
      <c r="AA86" s="188"/>
      <c r="AB86" s="190"/>
      <c r="AC86" s="193"/>
      <c r="AD86" s="189"/>
      <c r="AE86" s="189"/>
      <c r="AF86" s="163"/>
      <c r="AG86" s="163"/>
      <c r="AH86" s="164"/>
      <c r="AI86" s="194"/>
      <c r="AJ86" s="10"/>
      <c r="AK86" s="10"/>
      <c r="AL86" s="10"/>
      <c r="AM86" s="10"/>
      <c r="AN86" s="10"/>
    </row>
    <row r="87" spans="1:41" ht="15" hidden="1" customHeight="1" thickBot="1">
      <c r="A87" s="390"/>
      <c r="B87" s="396"/>
      <c r="C87" s="398"/>
      <c r="D87" s="286">
        <f t="shared" ref="D87:AE87" si="47">D86*D84</f>
        <v>0</v>
      </c>
      <c r="E87" s="196">
        <f t="shared" si="47"/>
        <v>0</v>
      </c>
      <c r="F87" s="196">
        <f t="shared" si="47"/>
        <v>0</v>
      </c>
      <c r="G87" s="196">
        <f t="shared" si="47"/>
        <v>0</v>
      </c>
      <c r="H87" s="196">
        <f t="shared" si="47"/>
        <v>0</v>
      </c>
      <c r="I87" s="196">
        <f t="shared" si="47"/>
        <v>0</v>
      </c>
      <c r="J87" s="196">
        <f t="shared" si="47"/>
        <v>0</v>
      </c>
      <c r="K87" s="197">
        <f t="shared" si="47"/>
        <v>0</v>
      </c>
      <c r="L87" s="286">
        <f t="shared" si="47"/>
        <v>0</v>
      </c>
      <c r="M87" s="196">
        <f t="shared" si="47"/>
        <v>0</v>
      </c>
      <c r="N87" s="196">
        <f t="shared" si="47"/>
        <v>0</v>
      </c>
      <c r="O87" s="196">
        <f t="shared" si="47"/>
        <v>0</v>
      </c>
      <c r="P87" s="196">
        <f t="shared" si="47"/>
        <v>0</v>
      </c>
      <c r="Q87" s="196">
        <f t="shared" si="47"/>
        <v>0</v>
      </c>
      <c r="R87" s="196">
        <f t="shared" si="47"/>
        <v>0</v>
      </c>
      <c r="S87" s="197">
        <f t="shared" si="47"/>
        <v>0</v>
      </c>
      <c r="T87" s="287">
        <f t="shared" si="47"/>
        <v>0</v>
      </c>
      <c r="U87" s="286">
        <f t="shared" si="47"/>
        <v>0</v>
      </c>
      <c r="V87" s="197">
        <f t="shared" si="47"/>
        <v>0</v>
      </c>
      <c r="W87" s="287">
        <f t="shared" si="47"/>
        <v>0</v>
      </c>
      <c r="X87" s="286">
        <f t="shared" si="47"/>
        <v>0</v>
      </c>
      <c r="Y87" s="197">
        <f t="shared" si="47"/>
        <v>0</v>
      </c>
      <c r="Z87" s="287">
        <f t="shared" si="47"/>
        <v>0</v>
      </c>
      <c r="AA87" s="286">
        <f t="shared" si="47"/>
        <v>0</v>
      </c>
      <c r="AB87" s="197">
        <f t="shared" si="47"/>
        <v>0</v>
      </c>
      <c r="AC87" s="200">
        <f t="shared" si="47"/>
        <v>0</v>
      </c>
      <c r="AD87" s="196">
        <f t="shared" si="47"/>
        <v>0</v>
      </c>
      <c r="AE87" s="196">
        <f t="shared" si="47"/>
        <v>0</v>
      </c>
      <c r="AF87" s="160"/>
      <c r="AG87" s="160">
        <f>SUM(D87:AF87)</f>
        <v>0</v>
      </c>
      <c r="AH87" s="195"/>
      <c r="AI87" s="201">
        <f>AG87*AH87</f>
        <v>0</v>
      </c>
      <c r="AJ87" s="10"/>
      <c r="AK87" s="10"/>
      <c r="AL87" s="10"/>
      <c r="AM87" s="10"/>
      <c r="AN87" s="10"/>
    </row>
    <row r="88" spans="1:41" ht="15" hidden="1" customHeight="1">
      <c r="A88" s="389"/>
      <c r="B88" s="395"/>
      <c r="C88" s="397"/>
      <c r="D88" s="188"/>
      <c r="E88" s="189"/>
      <c r="F88" s="189"/>
      <c r="G88" s="189"/>
      <c r="H88" s="189"/>
      <c r="I88" s="189"/>
      <c r="J88" s="189"/>
      <c r="K88" s="190"/>
      <c r="L88" s="188"/>
      <c r="M88" s="189"/>
      <c r="N88" s="189"/>
      <c r="O88" s="189"/>
      <c r="P88" s="189"/>
      <c r="Q88" s="189"/>
      <c r="R88" s="189"/>
      <c r="S88" s="190"/>
      <c r="T88" s="285"/>
      <c r="U88" s="188"/>
      <c r="V88" s="190"/>
      <c r="W88" s="285"/>
      <c r="X88" s="188"/>
      <c r="Y88" s="190"/>
      <c r="Z88" s="285"/>
      <c r="AA88" s="188"/>
      <c r="AB88" s="190"/>
      <c r="AC88" s="193"/>
      <c r="AD88" s="189"/>
      <c r="AE88" s="189"/>
      <c r="AF88" s="163"/>
      <c r="AG88" s="163"/>
      <c r="AH88" s="164"/>
      <c r="AI88" s="218"/>
      <c r="AJ88" s="10"/>
      <c r="AK88" s="10"/>
      <c r="AL88" s="10"/>
      <c r="AM88" s="10"/>
      <c r="AN88" s="10"/>
    </row>
    <row r="89" spans="1:41" ht="15" hidden="1" customHeight="1" thickBot="1">
      <c r="A89" s="390"/>
      <c r="B89" s="396"/>
      <c r="C89" s="398"/>
      <c r="D89" s="286">
        <f>D88*D84</f>
        <v>0</v>
      </c>
      <c r="E89" s="196">
        <f t="shared" ref="E89:AE89" si="48">E88*E84</f>
        <v>0</v>
      </c>
      <c r="F89" s="196">
        <f t="shared" si="48"/>
        <v>0</v>
      </c>
      <c r="G89" s="196">
        <f t="shared" si="48"/>
        <v>0</v>
      </c>
      <c r="H89" s="196">
        <f t="shared" si="48"/>
        <v>0</v>
      </c>
      <c r="I89" s="196">
        <f t="shared" si="48"/>
        <v>0</v>
      </c>
      <c r="J89" s="196">
        <f t="shared" si="48"/>
        <v>0</v>
      </c>
      <c r="K89" s="197">
        <f t="shared" si="48"/>
        <v>0</v>
      </c>
      <c r="L89" s="286">
        <f t="shared" si="48"/>
        <v>0</v>
      </c>
      <c r="M89" s="196">
        <f t="shared" si="48"/>
        <v>0</v>
      </c>
      <c r="N89" s="196">
        <f t="shared" si="48"/>
        <v>0</v>
      </c>
      <c r="O89" s="196">
        <f t="shared" si="48"/>
        <v>0</v>
      </c>
      <c r="P89" s="196">
        <f t="shared" si="48"/>
        <v>0</v>
      </c>
      <c r="Q89" s="196">
        <f t="shared" si="48"/>
        <v>0</v>
      </c>
      <c r="R89" s="196">
        <f>R88*R84</f>
        <v>0</v>
      </c>
      <c r="S89" s="197">
        <f t="shared" si="48"/>
        <v>0</v>
      </c>
      <c r="T89" s="287">
        <f t="shared" si="48"/>
        <v>0</v>
      </c>
      <c r="U89" s="286">
        <f t="shared" si="48"/>
        <v>0</v>
      </c>
      <c r="V89" s="197">
        <f t="shared" si="48"/>
        <v>0</v>
      </c>
      <c r="W89" s="287">
        <f t="shared" si="48"/>
        <v>0</v>
      </c>
      <c r="X89" s="286">
        <f t="shared" si="48"/>
        <v>0</v>
      </c>
      <c r="Y89" s="197">
        <f t="shared" si="48"/>
        <v>0</v>
      </c>
      <c r="Z89" s="287">
        <f t="shared" si="48"/>
        <v>0</v>
      </c>
      <c r="AA89" s="286">
        <f t="shared" si="48"/>
        <v>0</v>
      </c>
      <c r="AB89" s="197">
        <f t="shared" si="48"/>
        <v>0</v>
      </c>
      <c r="AC89" s="200">
        <f t="shared" si="48"/>
        <v>0</v>
      </c>
      <c r="AD89" s="196">
        <f t="shared" si="48"/>
        <v>0</v>
      </c>
      <c r="AE89" s="196">
        <f t="shared" si="48"/>
        <v>0</v>
      </c>
      <c r="AF89" s="160"/>
      <c r="AG89" s="160">
        <f>SUM(D89:AF89)</f>
        <v>0</v>
      </c>
      <c r="AH89" s="195"/>
      <c r="AI89" s="201">
        <f>AG89*AH89</f>
        <v>0</v>
      </c>
      <c r="AJ89" s="10"/>
      <c r="AK89" s="10"/>
      <c r="AL89" s="10"/>
      <c r="AM89" s="10"/>
      <c r="AN89" s="10"/>
    </row>
    <row r="90" spans="1:41" ht="15" hidden="1" customHeight="1">
      <c r="A90" s="389"/>
      <c r="B90" s="395"/>
      <c r="C90" s="397"/>
      <c r="D90" s="234"/>
      <c r="E90" s="164"/>
      <c r="F90" s="164"/>
      <c r="G90" s="164"/>
      <c r="H90" s="164"/>
      <c r="I90" s="164"/>
      <c r="J90" s="164"/>
      <c r="K90" s="215"/>
      <c r="L90" s="234"/>
      <c r="M90" s="164"/>
      <c r="N90" s="164"/>
      <c r="O90" s="164"/>
      <c r="P90" s="164"/>
      <c r="Q90" s="164"/>
      <c r="R90" s="164"/>
      <c r="S90" s="215"/>
      <c r="T90" s="249"/>
      <c r="U90" s="234"/>
      <c r="V90" s="215"/>
      <c r="W90" s="249"/>
      <c r="X90" s="234"/>
      <c r="Y90" s="215"/>
      <c r="Z90" s="249"/>
      <c r="AA90" s="234"/>
      <c r="AB90" s="215"/>
      <c r="AC90" s="163"/>
      <c r="AD90" s="164"/>
      <c r="AE90" s="164"/>
      <c r="AF90" s="163"/>
      <c r="AG90" s="163"/>
      <c r="AH90" s="164"/>
      <c r="AI90" s="218"/>
      <c r="AJ90" s="10"/>
      <c r="AK90" s="10"/>
      <c r="AL90" s="10"/>
      <c r="AM90" s="10"/>
      <c r="AN90" s="10"/>
    </row>
    <row r="91" spans="1:41" ht="15" hidden="1" customHeight="1" thickBot="1">
      <c r="A91" s="390"/>
      <c r="B91" s="396"/>
      <c r="C91" s="398"/>
      <c r="D91" s="233">
        <f t="shared" ref="D91:AE91" si="49">D90*D84</f>
        <v>0</v>
      </c>
      <c r="E91" s="195">
        <f t="shared" si="49"/>
        <v>0</v>
      </c>
      <c r="F91" s="195">
        <f t="shared" si="49"/>
        <v>0</v>
      </c>
      <c r="G91" s="195">
        <f t="shared" si="49"/>
        <v>0</v>
      </c>
      <c r="H91" s="195">
        <f t="shared" si="49"/>
        <v>0</v>
      </c>
      <c r="I91" s="195">
        <f t="shared" si="49"/>
        <v>0</v>
      </c>
      <c r="J91" s="195">
        <f t="shared" si="49"/>
        <v>0</v>
      </c>
      <c r="K91" s="219">
        <f t="shared" si="49"/>
        <v>0</v>
      </c>
      <c r="L91" s="233">
        <f t="shared" si="49"/>
        <v>0</v>
      </c>
      <c r="M91" s="195">
        <f t="shared" si="49"/>
        <v>0</v>
      </c>
      <c r="N91" s="195">
        <f t="shared" si="49"/>
        <v>0</v>
      </c>
      <c r="O91" s="195">
        <f t="shared" si="49"/>
        <v>0</v>
      </c>
      <c r="P91" s="195">
        <f t="shared" si="49"/>
        <v>0</v>
      </c>
      <c r="Q91" s="195">
        <f t="shared" si="49"/>
        <v>0</v>
      </c>
      <c r="R91" s="195">
        <f t="shared" si="49"/>
        <v>0</v>
      </c>
      <c r="S91" s="219">
        <f t="shared" si="49"/>
        <v>0</v>
      </c>
      <c r="T91" s="201">
        <f t="shared" si="49"/>
        <v>0</v>
      </c>
      <c r="U91" s="233">
        <f t="shared" si="49"/>
        <v>0</v>
      </c>
      <c r="V91" s="219">
        <f t="shared" si="49"/>
        <v>0</v>
      </c>
      <c r="W91" s="201">
        <f t="shared" si="49"/>
        <v>0</v>
      </c>
      <c r="X91" s="233">
        <f t="shared" si="49"/>
        <v>0</v>
      </c>
      <c r="Y91" s="219">
        <f t="shared" si="49"/>
        <v>0</v>
      </c>
      <c r="Z91" s="201">
        <f t="shared" si="49"/>
        <v>0</v>
      </c>
      <c r="AA91" s="233">
        <f t="shared" si="49"/>
        <v>0</v>
      </c>
      <c r="AB91" s="219">
        <f t="shared" si="49"/>
        <v>0</v>
      </c>
      <c r="AC91" s="160">
        <f t="shared" si="49"/>
        <v>0</v>
      </c>
      <c r="AD91" s="195">
        <f t="shared" si="49"/>
        <v>0</v>
      </c>
      <c r="AE91" s="195">
        <f t="shared" si="49"/>
        <v>0</v>
      </c>
      <c r="AF91" s="160"/>
      <c r="AG91" s="160">
        <f>SUM(D91:AF91)</f>
        <v>0</v>
      </c>
      <c r="AH91" s="195"/>
      <c r="AI91" s="201">
        <f>AG91*AH91</f>
        <v>0</v>
      </c>
      <c r="AJ91" s="10"/>
      <c r="AK91" s="10"/>
      <c r="AL91" s="10"/>
      <c r="AM91" s="10"/>
      <c r="AN91" s="10"/>
    </row>
    <row r="92" spans="1:41" ht="0.75" hidden="1" customHeight="1">
      <c r="A92" s="389"/>
      <c r="B92" s="395"/>
      <c r="C92" s="397"/>
      <c r="D92" s="271"/>
      <c r="E92" s="268"/>
      <c r="F92" s="268"/>
      <c r="G92" s="268"/>
      <c r="H92" s="268"/>
      <c r="I92" s="268"/>
      <c r="J92" s="268"/>
      <c r="K92" s="288"/>
      <c r="L92" s="271"/>
      <c r="M92" s="268"/>
      <c r="N92" s="268"/>
      <c r="O92" s="268"/>
      <c r="P92" s="268"/>
      <c r="Q92" s="268"/>
      <c r="R92" s="268"/>
      <c r="S92" s="288"/>
      <c r="T92" s="269"/>
      <c r="U92" s="271"/>
      <c r="V92" s="288"/>
      <c r="W92" s="269"/>
      <c r="X92" s="271"/>
      <c r="Y92" s="288"/>
      <c r="Z92" s="269"/>
      <c r="AA92" s="271"/>
      <c r="AB92" s="288"/>
      <c r="AC92" s="267"/>
      <c r="AD92" s="268"/>
      <c r="AE92" s="268"/>
      <c r="AF92" s="267"/>
      <c r="AG92" s="163"/>
      <c r="AH92" s="164"/>
      <c r="AI92" s="218"/>
      <c r="AJ92" s="10"/>
      <c r="AK92" s="10"/>
      <c r="AL92" s="10"/>
      <c r="AM92" s="10"/>
      <c r="AN92" s="10"/>
      <c r="AO92" s="10"/>
    </row>
    <row r="93" spans="1:41" ht="15" hidden="1" customHeight="1" thickBot="1">
      <c r="A93" s="390"/>
      <c r="B93" s="396"/>
      <c r="C93" s="398"/>
      <c r="D93" s="289">
        <f t="shared" ref="D93:AE93" si="50">D92*D84</f>
        <v>0</v>
      </c>
      <c r="E93" s="227">
        <f t="shared" si="50"/>
        <v>0</v>
      </c>
      <c r="F93" s="227">
        <f t="shared" si="50"/>
        <v>0</v>
      </c>
      <c r="G93" s="227">
        <f t="shared" si="50"/>
        <v>0</v>
      </c>
      <c r="H93" s="227">
        <f t="shared" si="50"/>
        <v>0</v>
      </c>
      <c r="I93" s="227">
        <f t="shared" si="50"/>
        <v>0</v>
      </c>
      <c r="J93" s="227">
        <f t="shared" si="50"/>
        <v>0</v>
      </c>
      <c r="K93" s="290">
        <f t="shared" si="50"/>
        <v>0</v>
      </c>
      <c r="L93" s="289">
        <f t="shared" si="50"/>
        <v>0</v>
      </c>
      <c r="M93" s="227">
        <f t="shared" si="50"/>
        <v>0</v>
      </c>
      <c r="N93" s="227">
        <f t="shared" si="50"/>
        <v>0</v>
      </c>
      <c r="O93" s="227">
        <f t="shared" si="50"/>
        <v>0</v>
      </c>
      <c r="P93" s="227">
        <f t="shared" si="50"/>
        <v>0</v>
      </c>
      <c r="Q93" s="227">
        <f t="shared" si="50"/>
        <v>0</v>
      </c>
      <c r="R93" s="227">
        <f t="shared" si="50"/>
        <v>0</v>
      </c>
      <c r="S93" s="290">
        <f t="shared" si="50"/>
        <v>0</v>
      </c>
      <c r="T93" s="291">
        <f t="shared" si="50"/>
        <v>0</v>
      </c>
      <c r="U93" s="289">
        <f t="shared" si="50"/>
        <v>0</v>
      </c>
      <c r="V93" s="290">
        <f t="shared" si="50"/>
        <v>0</v>
      </c>
      <c r="W93" s="291">
        <f t="shared" si="50"/>
        <v>0</v>
      </c>
      <c r="X93" s="289">
        <f t="shared" si="50"/>
        <v>0</v>
      </c>
      <c r="Y93" s="290">
        <f t="shared" si="50"/>
        <v>0</v>
      </c>
      <c r="Z93" s="291">
        <f t="shared" si="50"/>
        <v>0</v>
      </c>
      <c r="AA93" s="289">
        <f t="shared" si="50"/>
        <v>0</v>
      </c>
      <c r="AB93" s="290">
        <f t="shared" si="50"/>
        <v>0</v>
      </c>
      <c r="AC93" s="292">
        <f t="shared" si="50"/>
        <v>0</v>
      </c>
      <c r="AD93" s="227">
        <f t="shared" si="50"/>
        <v>0</v>
      </c>
      <c r="AE93" s="227">
        <f t="shared" si="50"/>
        <v>0</v>
      </c>
      <c r="AF93" s="292"/>
      <c r="AG93" s="293">
        <f>SUM(D93:AF93)</f>
        <v>0</v>
      </c>
      <c r="AH93" s="247"/>
      <c r="AI93" s="248">
        <f>AG93*AH93</f>
        <v>0</v>
      </c>
      <c r="AJ93" s="10"/>
      <c r="AK93" s="10"/>
      <c r="AL93" s="10"/>
      <c r="AM93" s="10"/>
      <c r="AN93" s="10"/>
      <c r="AO93" s="10"/>
    </row>
    <row r="94" spans="1:41" ht="15" hidden="1" customHeight="1">
      <c r="A94" s="389"/>
      <c r="B94" s="395"/>
      <c r="C94" s="397"/>
      <c r="D94" s="234"/>
      <c r="E94" s="164"/>
      <c r="F94" s="164"/>
      <c r="G94" s="164"/>
      <c r="H94" s="164"/>
      <c r="I94" s="164"/>
      <c r="J94" s="164"/>
      <c r="K94" s="215"/>
      <c r="L94" s="234"/>
      <c r="M94" s="164"/>
      <c r="N94" s="164"/>
      <c r="O94" s="164"/>
      <c r="P94" s="164"/>
      <c r="Q94" s="164"/>
      <c r="R94" s="164"/>
      <c r="S94" s="215"/>
      <c r="T94" s="249"/>
      <c r="U94" s="234"/>
      <c r="V94" s="215"/>
      <c r="W94" s="249"/>
      <c r="X94" s="234"/>
      <c r="Y94" s="215"/>
      <c r="Z94" s="249"/>
      <c r="AA94" s="234"/>
      <c r="AB94" s="215"/>
      <c r="AC94" s="163"/>
      <c r="AD94" s="164"/>
      <c r="AE94" s="164"/>
      <c r="AF94" s="163"/>
      <c r="AG94" s="163"/>
      <c r="AH94" s="164"/>
      <c r="AI94" s="218"/>
      <c r="AJ94" s="10"/>
      <c r="AK94" s="10"/>
      <c r="AL94" s="10"/>
      <c r="AM94" s="10"/>
      <c r="AN94" s="10"/>
      <c r="AO94" s="10"/>
    </row>
    <row r="95" spans="1:41" ht="15" hidden="1" customHeight="1" thickBot="1">
      <c r="A95" s="390"/>
      <c r="B95" s="396"/>
      <c r="C95" s="398"/>
      <c r="D95" s="233">
        <f t="shared" ref="D95:AE95" si="51">D94*D84</f>
        <v>0</v>
      </c>
      <c r="E95" s="195">
        <f t="shared" si="51"/>
        <v>0</v>
      </c>
      <c r="F95" s="195">
        <f t="shared" si="51"/>
        <v>0</v>
      </c>
      <c r="G95" s="195">
        <f t="shared" si="51"/>
        <v>0</v>
      </c>
      <c r="H95" s="195">
        <f t="shared" si="51"/>
        <v>0</v>
      </c>
      <c r="I95" s="195">
        <f t="shared" si="51"/>
        <v>0</v>
      </c>
      <c r="J95" s="195">
        <f t="shared" si="51"/>
        <v>0</v>
      </c>
      <c r="K95" s="219">
        <f t="shared" si="51"/>
        <v>0</v>
      </c>
      <c r="L95" s="233">
        <f t="shared" si="51"/>
        <v>0</v>
      </c>
      <c r="M95" s="195">
        <f t="shared" si="51"/>
        <v>0</v>
      </c>
      <c r="N95" s="195">
        <f t="shared" si="51"/>
        <v>0</v>
      </c>
      <c r="O95" s="195">
        <f t="shared" si="51"/>
        <v>0</v>
      </c>
      <c r="P95" s="195">
        <f t="shared" si="51"/>
        <v>0</v>
      </c>
      <c r="Q95" s="195">
        <f t="shared" si="51"/>
        <v>0</v>
      </c>
      <c r="R95" s="195">
        <f t="shared" si="51"/>
        <v>0</v>
      </c>
      <c r="S95" s="219">
        <f t="shared" si="51"/>
        <v>0</v>
      </c>
      <c r="T95" s="201">
        <f t="shared" si="51"/>
        <v>0</v>
      </c>
      <c r="U95" s="233">
        <f t="shared" si="51"/>
        <v>0</v>
      </c>
      <c r="V95" s="219">
        <f t="shared" si="51"/>
        <v>0</v>
      </c>
      <c r="W95" s="201">
        <f t="shared" si="51"/>
        <v>0</v>
      </c>
      <c r="X95" s="233">
        <f t="shared" si="51"/>
        <v>0</v>
      </c>
      <c r="Y95" s="219">
        <f t="shared" si="51"/>
        <v>0</v>
      </c>
      <c r="Z95" s="201">
        <f t="shared" si="51"/>
        <v>0</v>
      </c>
      <c r="AA95" s="233">
        <f t="shared" si="51"/>
        <v>0</v>
      </c>
      <c r="AB95" s="219">
        <f t="shared" si="51"/>
        <v>0</v>
      </c>
      <c r="AC95" s="160">
        <f t="shared" si="51"/>
        <v>0</v>
      </c>
      <c r="AD95" s="195">
        <f t="shared" si="51"/>
        <v>0</v>
      </c>
      <c r="AE95" s="195">
        <f t="shared" si="51"/>
        <v>0</v>
      </c>
      <c r="AF95" s="160"/>
      <c r="AG95" s="160">
        <f>SUM(D95:AF95)</f>
        <v>0</v>
      </c>
      <c r="AH95" s="195"/>
      <c r="AI95" s="201">
        <f>AG95*AH95</f>
        <v>0</v>
      </c>
      <c r="AJ95" s="10"/>
      <c r="AK95" s="10"/>
      <c r="AL95" s="10"/>
      <c r="AM95" s="10"/>
      <c r="AN95" s="10"/>
      <c r="AO95" s="10"/>
    </row>
    <row r="96" spans="1:41" ht="15" hidden="1" customHeight="1">
      <c r="A96" s="389"/>
      <c r="B96" s="395"/>
      <c r="C96" s="397"/>
      <c r="D96" s="234"/>
      <c r="E96" s="164"/>
      <c r="F96" s="164"/>
      <c r="G96" s="164"/>
      <c r="H96" s="164"/>
      <c r="I96" s="164"/>
      <c r="J96" s="164"/>
      <c r="K96" s="215"/>
      <c r="L96" s="234"/>
      <c r="M96" s="164"/>
      <c r="N96" s="164"/>
      <c r="O96" s="164"/>
      <c r="P96" s="164"/>
      <c r="Q96" s="164"/>
      <c r="R96" s="164"/>
      <c r="S96" s="215"/>
      <c r="T96" s="249"/>
      <c r="U96" s="234"/>
      <c r="V96" s="215"/>
      <c r="W96" s="249"/>
      <c r="X96" s="234"/>
      <c r="Y96" s="215"/>
      <c r="Z96" s="249"/>
      <c r="AA96" s="234"/>
      <c r="AB96" s="215"/>
      <c r="AC96" s="163"/>
      <c r="AD96" s="164"/>
      <c r="AE96" s="164"/>
      <c r="AF96" s="163"/>
      <c r="AG96" s="163"/>
      <c r="AH96" s="164"/>
      <c r="AI96" s="218"/>
      <c r="AJ96" s="10"/>
      <c r="AK96" s="10"/>
      <c r="AL96" s="10"/>
      <c r="AM96" s="10"/>
      <c r="AN96" s="10"/>
      <c r="AO96" s="10"/>
    </row>
    <row r="97" spans="1:41" ht="15" hidden="1" customHeight="1" thickBot="1">
      <c r="A97" s="390"/>
      <c r="B97" s="396"/>
      <c r="C97" s="398"/>
      <c r="D97" s="233">
        <f t="shared" ref="D97:AE97" si="52">D96*D84</f>
        <v>0</v>
      </c>
      <c r="E97" s="195">
        <f t="shared" si="52"/>
        <v>0</v>
      </c>
      <c r="F97" s="195">
        <f t="shared" si="52"/>
        <v>0</v>
      </c>
      <c r="G97" s="195">
        <f t="shared" si="52"/>
        <v>0</v>
      </c>
      <c r="H97" s="195">
        <f t="shared" si="52"/>
        <v>0</v>
      </c>
      <c r="I97" s="195">
        <f t="shared" si="52"/>
        <v>0</v>
      </c>
      <c r="J97" s="195">
        <f t="shared" si="52"/>
        <v>0</v>
      </c>
      <c r="K97" s="219">
        <f t="shared" si="52"/>
        <v>0</v>
      </c>
      <c r="L97" s="233">
        <f t="shared" si="52"/>
        <v>0</v>
      </c>
      <c r="M97" s="195">
        <f t="shared" si="52"/>
        <v>0</v>
      </c>
      <c r="N97" s="195">
        <f t="shared" si="52"/>
        <v>0</v>
      </c>
      <c r="O97" s="195">
        <f t="shared" si="52"/>
        <v>0</v>
      </c>
      <c r="P97" s="195">
        <f t="shared" si="52"/>
        <v>0</v>
      </c>
      <c r="Q97" s="195">
        <f t="shared" si="52"/>
        <v>0</v>
      </c>
      <c r="R97" s="195">
        <f t="shared" si="52"/>
        <v>0</v>
      </c>
      <c r="S97" s="219">
        <f t="shared" si="52"/>
        <v>0</v>
      </c>
      <c r="T97" s="201">
        <f t="shared" si="52"/>
        <v>0</v>
      </c>
      <c r="U97" s="233">
        <f t="shared" si="52"/>
        <v>0</v>
      </c>
      <c r="V97" s="219">
        <f t="shared" si="52"/>
        <v>0</v>
      </c>
      <c r="W97" s="201">
        <f t="shared" si="52"/>
        <v>0</v>
      </c>
      <c r="X97" s="233">
        <f t="shared" si="52"/>
        <v>0</v>
      </c>
      <c r="Y97" s="219">
        <f t="shared" si="52"/>
        <v>0</v>
      </c>
      <c r="Z97" s="201">
        <f t="shared" si="52"/>
        <v>0</v>
      </c>
      <c r="AA97" s="233">
        <f t="shared" si="52"/>
        <v>0</v>
      </c>
      <c r="AB97" s="219">
        <f t="shared" si="52"/>
        <v>0</v>
      </c>
      <c r="AC97" s="160">
        <f t="shared" si="52"/>
        <v>0</v>
      </c>
      <c r="AD97" s="195">
        <f t="shared" si="52"/>
        <v>0</v>
      </c>
      <c r="AE97" s="195">
        <f t="shared" si="52"/>
        <v>0</v>
      </c>
      <c r="AF97" s="160"/>
      <c r="AG97" s="160">
        <f>SUM(D97:AF97)</f>
        <v>0</v>
      </c>
      <c r="AH97" s="195"/>
      <c r="AI97" s="201">
        <f>AG97*AH97</f>
        <v>0</v>
      </c>
      <c r="AJ97" s="10"/>
      <c r="AK97" s="10"/>
      <c r="AL97" s="10"/>
      <c r="AM97" s="10"/>
      <c r="AN97" s="10"/>
      <c r="AO97" s="10"/>
    </row>
    <row r="98" spans="1:41" ht="15" hidden="1" customHeight="1">
      <c r="A98" s="389"/>
      <c r="B98" s="395"/>
      <c r="C98" s="397"/>
      <c r="D98" s="234"/>
      <c r="E98" s="164"/>
      <c r="F98" s="164"/>
      <c r="G98" s="164"/>
      <c r="H98" s="164"/>
      <c r="I98" s="164"/>
      <c r="J98" s="164"/>
      <c r="K98" s="215"/>
      <c r="L98" s="234"/>
      <c r="M98" s="164"/>
      <c r="N98" s="164"/>
      <c r="O98" s="164"/>
      <c r="P98" s="164"/>
      <c r="Q98" s="164"/>
      <c r="R98" s="164"/>
      <c r="S98" s="215"/>
      <c r="T98" s="249"/>
      <c r="U98" s="234"/>
      <c r="V98" s="215"/>
      <c r="W98" s="249"/>
      <c r="X98" s="234"/>
      <c r="Y98" s="215"/>
      <c r="Z98" s="249"/>
      <c r="AA98" s="234"/>
      <c r="AB98" s="215"/>
      <c r="AC98" s="163"/>
      <c r="AD98" s="164"/>
      <c r="AE98" s="164"/>
      <c r="AF98" s="163"/>
      <c r="AG98" s="163"/>
      <c r="AH98" s="164"/>
      <c r="AI98" s="218"/>
      <c r="AJ98" s="10"/>
      <c r="AK98" s="10"/>
      <c r="AL98" s="10"/>
      <c r="AM98" s="10"/>
      <c r="AN98" s="10"/>
      <c r="AO98" s="10"/>
    </row>
    <row r="99" spans="1:41" ht="15" hidden="1" customHeight="1" thickBot="1">
      <c r="A99" s="390"/>
      <c r="B99" s="396"/>
      <c r="C99" s="398"/>
      <c r="D99" s="233">
        <f t="shared" ref="D99:AE99" si="53">D98*D84</f>
        <v>0</v>
      </c>
      <c r="E99" s="195">
        <f t="shared" si="53"/>
        <v>0</v>
      </c>
      <c r="F99" s="195">
        <f t="shared" si="53"/>
        <v>0</v>
      </c>
      <c r="G99" s="195">
        <f t="shared" si="53"/>
        <v>0</v>
      </c>
      <c r="H99" s="195">
        <f t="shared" si="53"/>
        <v>0</v>
      </c>
      <c r="I99" s="195">
        <f t="shared" si="53"/>
        <v>0</v>
      </c>
      <c r="J99" s="195">
        <f t="shared" si="53"/>
        <v>0</v>
      </c>
      <c r="K99" s="219">
        <f t="shared" si="53"/>
        <v>0</v>
      </c>
      <c r="L99" s="233">
        <f t="shared" si="53"/>
        <v>0</v>
      </c>
      <c r="M99" s="195">
        <f t="shared" si="53"/>
        <v>0</v>
      </c>
      <c r="N99" s="195">
        <f t="shared" si="53"/>
        <v>0</v>
      </c>
      <c r="O99" s="195">
        <f t="shared" si="53"/>
        <v>0</v>
      </c>
      <c r="P99" s="195">
        <f t="shared" si="53"/>
        <v>0</v>
      </c>
      <c r="Q99" s="195">
        <f t="shared" si="53"/>
        <v>0</v>
      </c>
      <c r="R99" s="195">
        <f t="shared" si="53"/>
        <v>0</v>
      </c>
      <c r="S99" s="219">
        <f t="shared" si="53"/>
        <v>0</v>
      </c>
      <c r="T99" s="201">
        <f t="shared" si="53"/>
        <v>0</v>
      </c>
      <c r="U99" s="233">
        <f t="shared" si="53"/>
        <v>0</v>
      </c>
      <c r="V99" s="219">
        <f t="shared" si="53"/>
        <v>0</v>
      </c>
      <c r="W99" s="201">
        <f t="shared" si="53"/>
        <v>0</v>
      </c>
      <c r="X99" s="233">
        <f t="shared" si="53"/>
        <v>0</v>
      </c>
      <c r="Y99" s="219">
        <f t="shared" si="53"/>
        <v>0</v>
      </c>
      <c r="Z99" s="201">
        <f t="shared" si="53"/>
        <v>0</v>
      </c>
      <c r="AA99" s="233">
        <f t="shared" si="53"/>
        <v>0</v>
      </c>
      <c r="AB99" s="219">
        <f t="shared" si="53"/>
        <v>0</v>
      </c>
      <c r="AC99" s="160">
        <f t="shared" si="53"/>
        <v>0</v>
      </c>
      <c r="AD99" s="195">
        <f t="shared" si="53"/>
        <v>0</v>
      </c>
      <c r="AE99" s="195">
        <f t="shared" si="53"/>
        <v>0</v>
      </c>
      <c r="AF99" s="160"/>
      <c r="AG99" s="160">
        <f>SUM(D99:AF99)</f>
        <v>0</v>
      </c>
      <c r="AH99" s="195"/>
      <c r="AI99" s="201">
        <f>AG99*AH99</f>
        <v>0</v>
      </c>
      <c r="AJ99" s="10"/>
      <c r="AK99" s="10"/>
      <c r="AL99" s="10"/>
      <c r="AM99" s="10"/>
      <c r="AN99" s="10"/>
      <c r="AO99" s="10"/>
    </row>
    <row r="100" spans="1:41" ht="15" hidden="1" customHeight="1">
      <c r="A100" s="389"/>
      <c r="B100" s="395"/>
      <c r="C100" s="397"/>
      <c r="D100" s="239"/>
      <c r="E100" s="207"/>
      <c r="F100" s="207"/>
      <c r="G100" s="207"/>
      <c r="H100" s="207"/>
      <c r="I100" s="207"/>
      <c r="J100" s="207"/>
      <c r="K100" s="240"/>
      <c r="L100" s="239"/>
      <c r="M100" s="207"/>
      <c r="N100" s="207"/>
      <c r="O100" s="207"/>
      <c r="P100" s="207"/>
      <c r="Q100" s="207"/>
      <c r="R100" s="207"/>
      <c r="S100" s="240"/>
      <c r="T100" s="294"/>
      <c r="U100" s="239"/>
      <c r="V100" s="240"/>
      <c r="W100" s="294"/>
      <c r="X100" s="239"/>
      <c r="Y100" s="240"/>
      <c r="Z100" s="294"/>
      <c r="AA100" s="239"/>
      <c r="AB100" s="240"/>
      <c r="AC100" s="161"/>
      <c r="AD100" s="207"/>
      <c r="AE100" s="207"/>
      <c r="AF100" s="161"/>
      <c r="AG100" s="161"/>
      <c r="AH100" s="207"/>
      <c r="AI100" s="208"/>
      <c r="AJ100" s="10"/>
      <c r="AK100" s="10"/>
      <c r="AL100" s="10"/>
      <c r="AM100" s="10"/>
      <c r="AN100" s="10"/>
      <c r="AO100" s="10"/>
    </row>
    <row r="101" spans="1:41" ht="15" hidden="1" customHeight="1" thickBot="1">
      <c r="A101" s="390"/>
      <c r="B101" s="396"/>
      <c r="C101" s="398"/>
      <c r="D101" s="235">
        <f t="shared" ref="D101:AE101" si="54">D100*D84</f>
        <v>0</v>
      </c>
      <c r="E101" s="214">
        <f t="shared" si="54"/>
        <v>0</v>
      </c>
      <c r="F101" s="214">
        <f t="shared" si="54"/>
        <v>0</v>
      </c>
      <c r="G101" s="214">
        <f t="shared" si="54"/>
        <v>0</v>
      </c>
      <c r="H101" s="214">
        <f t="shared" si="54"/>
        <v>0</v>
      </c>
      <c r="I101" s="214">
        <f t="shared" si="54"/>
        <v>0</v>
      </c>
      <c r="J101" s="214">
        <f t="shared" si="54"/>
        <v>0</v>
      </c>
      <c r="K101" s="236">
        <f t="shared" si="54"/>
        <v>0</v>
      </c>
      <c r="L101" s="235">
        <f t="shared" si="54"/>
        <v>0</v>
      </c>
      <c r="M101" s="214">
        <f t="shared" si="54"/>
        <v>0</v>
      </c>
      <c r="N101" s="214">
        <f t="shared" si="54"/>
        <v>0</v>
      </c>
      <c r="O101" s="214">
        <f t="shared" si="54"/>
        <v>0</v>
      </c>
      <c r="P101" s="214">
        <f t="shared" si="54"/>
        <v>0</v>
      </c>
      <c r="Q101" s="214">
        <f t="shared" si="54"/>
        <v>0</v>
      </c>
      <c r="R101" s="214">
        <f t="shared" si="54"/>
        <v>0</v>
      </c>
      <c r="S101" s="236">
        <f t="shared" si="54"/>
        <v>0</v>
      </c>
      <c r="T101" s="295">
        <f t="shared" si="54"/>
        <v>0</v>
      </c>
      <c r="U101" s="235">
        <f t="shared" si="54"/>
        <v>0</v>
      </c>
      <c r="V101" s="236">
        <f t="shared" si="54"/>
        <v>0</v>
      </c>
      <c r="W101" s="295">
        <f t="shared" si="54"/>
        <v>0</v>
      </c>
      <c r="X101" s="235">
        <f t="shared" si="54"/>
        <v>0</v>
      </c>
      <c r="Y101" s="236">
        <f t="shared" si="54"/>
        <v>0</v>
      </c>
      <c r="Z101" s="295">
        <f t="shared" si="54"/>
        <v>0</v>
      </c>
      <c r="AA101" s="235">
        <f t="shared" si="54"/>
        <v>0</v>
      </c>
      <c r="AB101" s="236">
        <f t="shared" si="54"/>
        <v>0</v>
      </c>
      <c r="AC101" s="162">
        <f t="shared" si="54"/>
        <v>0</v>
      </c>
      <c r="AD101" s="214">
        <f t="shared" si="54"/>
        <v>0</v>
      </c>
      <c r="AE101" s="214">
        <f t="shared" si="54"/>
        <v>0</v>
      </c>
      <c r="AF101" s="162"/>
      <c r="AG101" s="162">
        <f>SUM(D101:AF101)</f>
        <v>0</v>
      </c>
      <c r="AH101" s="214"/>
      <c r="AI101" s="201">
        <f>AG101*AH101</f>
        <v>0</v>
      </c>
      <c r="AJ101" s="10"/>
      <c r="AK101" s="10"/>
      <c r="AL101" s="10"/>
      <c r="AM101" s="10"/>
      <c r="AN101" s="10"/>
      <c r="AO101" s="10"/>
    </row>
    <row r="102" spans="1:41" ht="15" hidden="1" customHeight="1">
      <c r="A102" s="389"/>
      <c r="B102" s="395"/>
      <c r="C102" s="397"/>
      <c r="D102" s="234"/>
      <c r="E102" s="164"/>
      <c r="F102" s="164"/>
      <c r="G102" s="164"/>
      <c r="H102" s="164"/>
      <c r="I102" s="164"/>
      <c r="J102" s="164"/>
      <c r="K102" s="215"/>
      <c r="L102" s="234"/>
      <c r="M102" s="164"/>
      <c r="N102" s="164"/>
      <c r="O102" s="164"/>
      <c r="P102" s="164"/>
      <c r="Q102" s="164"/>
      <c r="R102" s="164"/>
      <c r="S102" s="215"/>
      <c r="T102" s="249"/>
      <c r="U102" s="234"/>
      <c r="V102" s="215"/>
      <c r="W102" s="249"/>
      <c r="X102" s="234"/>
      <c r="Y102" s="215"/>
      <c r="Z102" s="249"/>
      <c r="AA102" s="234"/>
      <c r="AB102" s="215"/>
      <c r="AC102" s="163"/>
      <c r="AD102" s="164"/>
      <c r="AE102" s="164"/>
      <c r="AF102" s="163"/>
      <c r="AG102" s="163"/>
      <c r="AH102" s="164"/>
      <c r="AI102" s="218"/>
      <c r="AJ102" s="10"/>
      <c r="AK102" s="10"/>
      <c r="AL102" s="10"/>
      <c r="AM102" s="10"/>
      <c r="AN102" s="10"/>
      <c r="AO102" s="10"/>
    </row>
    <row r="103" spans="1:41" ht="15" hidden="1" customHeight="1" thickBot="1">
      <c r="A103" s="390"/>
      <c r="B103" s="396"/>
      <c r="C103" s="398"/>
      <c r="D103" s="233">
        <f t="shared" ref="D103:AE103" si="55">D102*D84</f>
        <v>0</v>
      </c>
      <c r="E103" s="195">
        <f t="shared" si="55"/>
        <v>0</v>
      </c>
      <c r="F103" s="195">
        <f t="shared" si="55"/>
        <v>0</v>
      </c>
      <c r="G103" s="195">
        <f t="shared" si="55"/>
        <v>0</v>
      </c>
      <c r="H103" s="195">
        <f t="shared" si="55"/>
        <v>0</v>
      </c>
      <c r="I103" s="195">
        <f t="shared" si="55"/>
        <v>0</v>
      </c>
      <c r="J103" s="195">
        <f t="shared" si="55"/>
        <v>0</v>
      </c>
      <c r="K103" s="219">
        <f t="shared" si="55"/>
        <v>0</v>
      </c>
      <c r="L103" s="233">
        <f t="shared" si="55"/>
        <v>0</v>
      </c>
      <c r="M103" s="195">
        <f t="shared" si="55"/>
        <v>0</v>
      </c>
      <c r="N103" s="195">
        <f t="shared" si="55"/>
        <v>0</v>
      </c>
      <c r="O103" s="195">
        <f t="shared" si="55"/>
        <v>0</v>
      </c>
      <c r="P103" s="195">
        <f t="shared" si="55"/>
        <v>0</v>
      </c>
      <c r="Q103" s="195">
        <f t="shared" si="55"/>
        <v>0</v>
      </c>
      <c r="R103" s="195">
        <f t="shared" si="55"/>
        <v>0</v>
      </c>
      <c r="S103" s="219">
        <f t="shared" si="55"/>
        <v>0</v>
      </c>
      <c r="T103" s="201">
        <f t="shared" si="55"/>
        <v>0</v>
      </c>
      <c r="U103" s="233">
        <f t="shared" si="55"/>
        <v>0</v>
      </c>
      <c r="V103" s="219">
        <f t="shared" si="55"/>
        <v>0</v>
      </c>
      <c r="W103" s="201">
        <f t="shared" si="55"/>
        <v>0</v>
      </c>
      <c r="X103" s="233">
        <f t="shared" si="55"/>
        <v>0</v>
      </c>
      <c r="Y103" s="219">
        <f t="shared" si="55"/>
        <v>0</v>
      </c>
      <c r="Z103" s="201">
        <f t="shared" si="55"/>
        <v>0</v>
      </c>
      <c r="AA103" s="233">
        <f t="shared" si="55"/>
        <v>0</v>
      </c>
      <c r="AB103" s="219">
        <f t="shared" si="55"/>
        <v>0</v>
      </c>
      <c r="AC103" s="160">
        <f t="shared" si="55"/>
        <v>0</v>
      </c>
      <c r="AD103" s="195">
        <f t="shared" si="55"/>
        <v>0</v>
      </c>
      <c r="AE103" s="195">
        <f t="shared" si="55"/>
        <v>0</v>
      </c>
      <c r="AF103" s="160"/>
      <c r="AG103" s="160">
        <f>SUM(D103:AF103)</f>
        <v>0</v>
      </c>
      <c r="AH103" s="195"/>
      <c r="AI103" s="201">
        <f>AG103*AH103</f>
        <v>0</v>
      </c>
      <c r="AJ103" s="10"/>
      <c r="AK103" s="10"/>
      <c r="AL103" s="10"/>
      <c r="AM103" s="10"/>
      <c r="AN103" s="10"/>
      <c r="AO103" s="10"/>
    </row>
    <row r="104" spans="1:41" ht="15" hidden="1" customHeight="1">
      <c r="A104" s="389"/>
      <c r="B104" s="395"/>
      <c r="C104" s="397"/>
      <c r="D104" s="239"/>
      <c r="E104" s="207"/>
      <c r="F104" s="207"/>
      <c r="G104" s="207"/>
      <c r="H104" s="207"/>
      <c r="I104" s="207"/>
      <c r="J104" s="207"/>
      <c r="K104" s="240"/>
      <c r="L104" s="239"/>
      <c r="M104" s="207"/>
      <c r="N104" s="207"/>
      <c r="O104" s="207"/>
      <c r="P104" s="207"/>
      <c r="Q104" s="207"/>
      <c r="R104" s="207"/>
      <c r="S104" s="240"/>
      <c r="T104" s="294"/>
      <c r="U104" s="239"/>
      <c r="V104" s="240"/>
      <c r="W104" s="294"/>
      <c r="X104" s="239"/>
      <c r="Y104" s="240"/>
      <c r="Z104" s="294"/>
      <c r="AA104" s="239"/>
      <c r="AB104" s="240"/>
      <c r="AC104" s="161"/>
      <c r="AD104" s="207"/>
      <c r="AE104" s="207"/>
      <c r="AF104" s="161"/>
      <c r="AG104" s="161"/>
      <c r="AH104" s="207"/>
      <c r="AI104" s="208"/>
      <c r="AJ104" s="10"/>
      <c r="AK104" s="10"/>
      <c r="AL104" s="10"/>
      <c r="AM104" s="10"/>
      <c r="AN104" s="10"/>
      <c r="AO104" s="10"/>
    </row>
    <row r="105" spans="1:41" ht="15" hidden="1" customHeight="1" thickBot="1">
      <c r="A105" s="390"/>
      <c r="B105" s="396"/>
      <c r="C105" s="398"/>
      <c r="D105" s="235">
        <f t="shared" ref="D105:AE105" si="56">D104*D84</f>
        <v>0</v>
      </c>
      <c r="E105" s="214">
        <f t="shared" si="56"/>
        <v>0</v>
      </c>
      <c r="F105" s="214">
        <f t="shared" si="56"/>
        <v>0</v>
      </c>
      <c r="G105" s="214">
        <f t="shared" si="56"/>
        <v>0</v>
      </c>
      <c r="H105" s="214">
        <f t="shared" si="56"/>
        <v>0</v>
      </c>
      <c r="I105" s="214">
        <f t="shared" si="56"/>
        <v>0</v>
      </c>
      <c r="J105" s="214">
        <f t="shared" si="56"/>
        <v>0</v>
      </c>
      <c r="K105" s="236">
        <f t="shared" si="56"/>
        <v>0</v>
      </c>
      <c r="L105" s="235">
        <f t="shared" si="56"/>
        <v>0</v>
      </c>
      <c r="M105" s="214">
        <f t="shared" si="56"/>
        <v>0</v>
      </c>
      <c r="N105" s="214">
        <f t="shared" si="56"/>
        <v>0</v>
      </c>
      <c r="O105" s="214">
        <f t="shared" si="56"/>
        <v>0</v>
      </c>
      <c r="P105" s="214">
        <f t="shared" si="56"/>
        <v>0</v>
      </c>
      <c r="Q105" s="214">
        <f t="shared" si="56"/>
        <v>0</v>
      </c>
      <c r="R105" s="214">
        <f t="shared" si="56"/>
        <v>0</v>
      </c>
      <c r="S105" s="236">
        <f t="shared" si="56"/>
        <v>0</v>
      </c>
      <c r="T105" s="295">
        <f t="shared" si="56"/>
        <v>0</v>
      </c>
      <c r="U105" s="235">
        <f t="shared" si="56"/>
        <v>0</v>
      </c>
      <c r="V105" s="236">
        <f t="shared" si="56"/>
        <v>0</v>
      </c>
      <c r="W105" s="295">
        <f t="shared" si="56"/>
        <v>0</v>
      </c>
      <c r="X105" s="235">
        <f t="shared" si="56"/>
        <v>0</v>
      </c>
      <c r="Y105" s="236">
        <f t="shared" si="56"/>
        <v>0</v>
      </c>
      <c r="Z105" s="295">
        <f t="shared" si="56"/>
        <v>0</v>
      </c>
      <c r="AA105" s="235">
        <f t="shared" si="56"/>
        <v>0</v>
      </c>
      <c r="AB105" s="236">
        <f t="shared" si="56"/>
        <v>0</v>
      </c>
      <c r="AC105" s="162">
        <f t="shared" si="56"/>
        <v>0</v>
      </c>
      <c r="AD105" s="214">
        <f t="shared" si="56"/>
        <v>0</v>
      </c>
      <c r="AE105" s="214">
        <f t="shared" si="56"/>
        <v>0</v>
      </c>
      <c r="AF105" s="162"/>
      <c r="AG105" s="162">
        <f>SUM(D105:AF105)</f>
        <v>0</v>
      </c>
      <c r="AH105" s="214"/>
      <c r="AI105" s="201">
        <f>AG105*AH105</f>
        <v>0</v>
      </c>
      <c r="AJ105" s="10"/>
      <c r="AK105" s="10"/>
      <c r="AL105" s="10"/>
      <c r="AM105" s="10"/>
      <c r="AN105" s="10"/>
      <c r="AO105" s="10"/>
    </row>
    <row r="106" spans="1:41" ht="15" hidden="1" customHeight="1">
      <c r="A106" s="389"/>
      <c r="B106" s="395"/>
      <c r="C106" s="397"/>
      <c r="D106" s="234"/>
      <c r="E106" s="164"/>
      <c r="F106" s="164"/>
      <c r="G106" s="164"/>
      <c r="H106" s="164"/>
      <c r="I106" s="164"/>
      <c r="J106" s="164"/>
      <c r="K106" s="215"/>
      <c r="L106" s="234"/>
      <c r="M106" s="164"/>
      <c r="N106" s="164"/>
      <c r="O106" s="164"/>
      <c r="P106" s="164"/>
      <c r="Q106" s="164"/>
      <c r="R106" s="164"/>
      <c r="S106" s="215"/>
      <c r="T106" s="249"/>
      <c r="U106" s="234"/>
      <c r="V106" s="215"/>
      <c r="W106" s="249"/>
      <c r="X106" s="234"/>
      <c r="Y106" s="215"/>
      <c r="Z106" s="249"/>
      <c r="AA106" s="234"/>
      <c r="AB106" s="215"/>
      <c r="AC106" s="163"/>
      <c r="AD106" s="164"/>
      <c r="AE106" s="164"/>
      <c r="AF106" s="163"/>
      <c r="AG106" s="163"/>
      <c r="AH106" s="164"/>
      <c r="AI106" s="218"/>
      <c r="AJ106" s="10"/>
      <c r="AK106" s="10"/>
      <c r="AL106" s="10"/>
      <c r="AM106" s="10"/>
      <c r="AN106" s="10"/>
      <c r="AO106" s="10"/>
    </row>
    <row r="107" spans="1:41" ht="15" hidden="1" customHeight="1" thickBot="1">
      <c r="A107" s="390"/>
      <c r="B107" s="396"/>
      <c r="C107" s="398"/>
      <c r="D107" s="233">
        <f t="shared" ref="D107:AE107" si="57">D106*D84</f>
        <v>0</v>
      </c>
      <c r="E107" s="195">
        <f t="shared" si="57"/>
        <v>0</v>
      </c>
      <c r="F107" s="195">
        <f t="shared" si="57"/>
        <v>0</v>
      </c>
      <c r="G107" s="195">
        <f t="shared" si="57"/>
        <v>0</v>
      </c>
      <c r="H107" s="195">
        <f t="shared" si="57"/>
        <v>0</v>
      </c>
      <c r="I107" s="195">
        <f t="shared" si="57"/>
        <v>0</v>
      </c>
      <c r="J107" s="195">
        <f t="shared" si="57"/>
        <v>0</v>
      </c>
      <c r="K107" s="219">
        <f t="shared" si="57"/>
        <v>0</v>
      </c>
      <c r="L107" s="233">
        <f t="shared" si="57"/>
        <v>0</v>
      </c>
      <c r="M107" s="195">
        <f t="shared" si="57"/>
        <v>0</v>
      </c>
      <c r="N107" s="195">
        <f t="shared" si="57"/>
        <v>0</v>
      </c>
      <c r="O107" s="195">
        <f t="shared" si="57"/>
        <v>0</v>
      </c>
      <c r="P107" s="195">
        <f t="shared" si="57"/>
        <v>0</v>
      </c>
      <c r="Q107" s="195">
        <f t="shared" si="57"/>
        <v>0</v>
      </c>
      <c r="R107" s="195">
        <f t="shared" si="57"/>
        <v>0</v>
      </c>
      <c r="S107" s="219">
        <f t="shared" si="57"/>
        <v>0</v>
      </c>
      <c r="T107" s="201">
        <f t="shared" si="57"/>
        <v>0</v>
      </c>
      <c r="U107" s="233">
        <f t="shared" si="57"/>
        <v>0</v>
      </c>
      <c r="V107" s="219">
        <f t="shared" si="57"/>
        <v>0</v>
      </c>
      <c r="W107" s="201">
        <f t="shared" si="57"/>
        <v>0</v>
      </c>
      <c r="X107" s="233">
        <f t="shared" si="57"/>
        <v>0</v>
      </c>
      <c r="Y107" s="219">
        <f t="shared" si="57"/>
        <v>0</v>
      </c>
      <c r="Z107" s="201">
        <f t="shared" si="57"/>
        <v>0</v>
      </c>
      <c r="AA107" s="233">
        <f t="shared" si="57"/>
        <v>0</v>
      </c>
      <c r="AB107" s="219">
        <f t="shared" si="57"/>
        <v>0</v>
      </c>
      <c r="AC107" s="160">
        <f t="shared" si="57"/>
        <v>0</v>
      </c>
      <c r="AD107" s="195">
        <f t="shared" si="57"/>
        <v>0</v>
      </c>
      <c r="AE107" s="195">
        <f t="shared" si="57"/>
        <v>0</v>
      </c>
      <c r="AF107" s="160"/>
      <c r="AG107" s="160">
        <f>SUM(D107:AF107)</f>
        <v>0</v>
      </c>
      <c r="AH107" s="195"/>
      <c r="AI107" s="201">
        <f>AG107*AH107</f>
        <v>0</v>
      </c>
      <c r="AJ107" s="10"/>
      <c r="AK107" s="10"/>
      <c r="AL107" s="10"/>
      <c r="AM107" s="10"/>
      <c r="AN107" s="10"/>
      <c r="AO107" s="10"/>
    </row>
    <row r="108" spans="1:41" ht="15" hidden="1" customHeight="1">
      <c r="A108" s="389"/>
      <c r="B108" s="395"/>
      <c r="C108" s="397"/>
      <c r="D108" s="239"/>
      <c r="E108" s="207"/>
      <c r="F108" s="207"/>
      <c r="G108" s="207"/>
      <c r="H108" s="207"/>
      <c r="I108" s="207"/>
      <c r="J108" s="207"/>
      <c r="K108" s="240"/>
      <c r="L108" s="239"/>
      <c r="M108" s="207"/>
      <c r="N108" s="207"/>
      <c r="O108" s="207"/>
      <c r="P108" s="207"/>
      <c r="Q108" s="207"/>
      <c r="R108" s="207"/>
      <c r="S108" s="240"/>
      <c r="T108" s="294"/>
      <c r="U108" s="239"/>
      <c r="V108" s="240"/>
      <c r="W108" s="294"/>
      <c r="X108" s="239"/>
      <c r="Y108" s="240"/>
      <c r="Z108" s="294"/>
      <c r="AA108" s="239"/>
      <c r="AB108" s="240"/>
      <c r="AC108" s="161"/>
      <c r="AD108" s="207"/>
      <c r="AE108" s="207"/>
      <c r="AF108" s="161"/>
      <c r="AG108" s="161"/>
      <c r="AH108" s="207"/>
      <c r="AI108" s="208"/>
      <c r="AJ108" s="10"/>
      <c r="AK108" s="10"/>
      <c r="AL108" s="10"/>
      <c r="AM108" s="10"/>
      <c r="AN108" s="10"/>
      <c r="AO108" s="10"/>
    </row>
    <row r="109" spans="1:41" ht="15" hidden="1" customHeight="1" thickBot="1">
      <c r="A109" s="390"/>
      <c r="B109" s="396"/>
      <c r="C109" s="398"/>
      <c r="D109" s="235">
        <f t="shared" ref="D109:AE109" si="58">D108*D84</f>
        <v>0</v>
      </c>
      <c r="E109" s="214">
        <f t="shared" si="58"/>
        <v>0</v>
      </c>
      <c r="F109" s="214">
        <f t="shared" si="58"/>
        <v>0</v>
      </c>
      <c r="G109" s="214">
        <f t="shared" si="58"/>
        <v>0</v>
      </c>
      <c r="H109" s="214">
        <f t="shared" si="58"/>
        <v>0</v>
      </c>
      <c r="I109" s="214">
        <f t="shared" si="58"/>
        <v>0</v>
      </c>
      <c r="J109" s="214">
        <f t="shared" si="58"/>
        <v>0</v>
      </c>
      <c r="K109" s="236">
        <f t="shared" si="58"/>
        <v>0</v>
      </c>
      <c r="L109" s="235">
        <f t="shared" si="58"/>
        <v>0</v>
      </c>
      <c r="M109" s="214">
        <f t="shared" si="58"/>
        <v>0</v>
      </c>
      <c r="N109" s="214">
        <f t="shared" si="58"/>
        <v>0</v>
      </c>
      <c r="O109" s="214">
        <f t="shared" si="58"/>
        <v>0</v>
      </c>
      <c r="P109" s="214">
        <f t="shared" si="58"/>
        <v>0</v>
      </c>
      <c r="Q109" s="214">
        <f t="shared" si="58"/>
        <v>0</v>
      </c>
      <c r="R109" s="214">
        <f t="shared" si="58"/>
        <v>0</v>
      </c>
      <c r="S109" s="236">
        <f t="shared" si="58"/>
        <v>0</v>
      </c>
      <c r="T109" s="295">
        <f t="shared" si="58"/>
        <v>0</v>
      </c>
      <c r="U109" s="235">
        <f t="shared" si="58"/>
        <v>0</v>
      </c>
      <c r="V109" s="236">
        <f t="shared" si="58"/>
        <v>0</v>
      </c>
      <c r="W109" s="295">
        <f t="shared" si="58"/>
        <v>0</v>
      </c>
      <c r="X109" s="235">
        <f t="shared" si="58"/>
        <v>0</v>
      </c>
      <c r="Y109" s="236">
        <f t="shared" si="58"/>
        <v>0</v>
      </c>
      <c r="Z109" s="295">
        <f t="shared" si="58"/>
        <v>0</v>
      </c>
      <c r="AA109" s="235">
        <f t="shared" si="58"/>
        <v>0</v>
      </c>
      <c r="AB109" s="236">
        <f t="shared" si="58"/>
        <v>0</v>
      </c>
      <c r="AC109" s="162">
        <f t="shared" si="58"/>
        <v>0</v>
      </c>
      <c r="AD109" s="214">
        <f t="shared" si="58"/>
        <v>0</v>
      </c>
      <c r="AE109" s="214">
        <f t="shared" si="58"/>
        <v>0</v>
      </c>
      <c r="AF109" s="162"/>
      <c r="AG109" s="162">
        <f>SUM(D109:AF109)</f>
        <v>0</v>
      </c>
      <c r="AH109" s="214"/>
      <c r="AI109" s="201">
        <f>AG109*AH109</f>
        <v>0</v>
      </c>
      <c r="AJ109" s="10"/>
      <c r="AK109" s="10"/>
      <c r="AL109" s="10"/>
      <c r="AM109" s="10"/>
      <c r="AN109" s="10"/>
      <c r="AO109" s="10"/>
    </row>
    <row r="110" spans="1:41" ht="15" hidden="1" customHeight="1">
      <c r="A110" s="389"/>
      <c r="B110" s="395"/>
      <c r="C110" s="397"/>
      <c r="D110" s="234"/>
      <c r="E110" s="164"/>
      <c r="F110" s="164"/>
      <c r="G110" s="164"/>
      <c r="H110" s="164"/>
      <c r="I110" s="164"/>
      <c r="J110" s="164"/>
      <c r="K110" s="215"/>
      <c r="L110" s="234"/>
      <c r="M110" s="164"/>
      <c r="N110" s="164"/>
      <c r="O110" s="164"/>
      <c r="P110" s="164"/>
      <c r="Q110" s="164"/>
      <c r="R110" s="164"/>
      <c r="S110" s="215"/>
      <c r="T110" s="249"/>
      <c r="U110" s="234"/>
      <c r="V110" s="215"/>
      <c r="W110" s="249"/>
      <c r="X110" s="234"/>
      <c r="Y110" s="215"/>
      <c r="Z110" s="249"/>
      <c r="AA110" s="234"/>
      <c r="AB110" s="215"/>
      <c r="AC110" s="163"/>
      <c r="AD110" s="164"/>
      <c r="AE110" s="164"/>
      <c r="AF110" s="163"/>
      <c r="AG110" s="163"/>
      <c r="AH110" s="164"/>
      <c r="AI110" s="218"/>
      <c r="AJ110" s="10"/>
      <c r="AK110" s="10"/>
      <c r="AL110" s="10"/>
      <c r="AM110" s="10"/>
      <c r="AN110" s="10"/>
      <c r="AO110" s="10"/>
    </row>
    <row r="111" spans="1:41" ht="15" hidden="1" customHeight="1" thickBot="1">
      <c r="A111" s="390"/>
      <c r="B111" s="396"/>
      <c r="C111" s="398"/>
      <c r="D111" s="233">
        <f t="shared" ref="D111:AE111" si="59">D110*D84</f>
        <v>0</v>
      </c>
      <c r="E111" s="195">
        <f t="shared" si="59"/>
        <v>0</v>
      </c>
      <c r="F111" s="195">
        <f t="shared" si="59"/>
        <v>0</v>
      </c>
      <c r="G111" s="195">
        <f t="shared" si="59"/>
        <v>0</v>
      </c>
      <c r="H111" s="195">
        <f t="shared" si="59"/>
        <v>0</v>
      </c>
      <c r="I111" s="195">
        <f t="shared" si="59"/>
        <v>0</v>
      </c>
      <c r="J111" s="195">
        <f t="shared" si="59"/>
        <v>0</v>
      </c>
      <c r="K111" s="219">
        <f t="shared" si="59"/>
        <v>0</v>
      </c>
      <c r="L111" s="233">
        <f t="shared" si="59"/>
        <v>0</v>
      </c>
      <c r="M111" s="195">
        <f t="shared" si="59"/>
        <v>0</v>
      </c>
      <c r="N111" s="195">
        <f t="shared" si="59"/>
        <v>0</v>
      </c>
      <c r="O111" s="195">
        <f t="shared" si="59"/>
        <v>0</v>
      </c>
      <c r="P111" s="195">
        <f t="shared" si="59"/>
        <v>0</v>
      </c>
      <c r="Q111" s="195">
        <f t="shared" si="59"/>
        <v>0</v>
      </c>
      <c r="R111" s="195">
        <f t="shared" si="59"/>
        <v>0</v>
      </c>
      <c r="S111" s="219">
        <f t="shared" si="59"/>
        <v>0</v>
      </c>
      <c r="T111" s="201">
        <f t="shared" si="59"/>
        <v>0</v>
      </c>
      <c r="U111" s="233">
        <f t="shared" si="59"/>
        <v>0</v>
      </c>
      <c r="V111" s="219">
        <f t="shared" si="59"/>
        <v>0</v>
      </c>
      <c r="W111" s="201">
        <f t="shared" si="59"/>
        <v>0</v>
      </c>
      <c r="X111" s="233">
        <f t="shared" si="59"/>
        <v>0</v>
      </c>
      <c r="Y111" s="219">
        <f t="shared" si="59"/>
        <v>0</v>
      </c>
      <c r="Z111" s="201">
        <f t="shared" si="59"/>
        <v>0</v>
      </c>
      <c r="AA111" s="233">
        <f t="shared" si="59"/>
        <v>0</v>
      </c>
      <c r="AB111" s="219">
        <f t="shared" si="59"/>
        <v>0</v>
      </c>
      <c r="AC111" s="160">
        <f t="shared" si="59"/>
        <v>0</v>
      </c>
      <c r="AD111" s="195">
        <f t="shared" si="59"/>
        <v>0</v>
      </c>
      <c r="AE111" s="195">
        <f t="shared" si="59"/>
        <v>0</v>
      </c>
      <c r="AF111" s="160"/>
      <c r="AG111" s="160">
        <f>SUM(D111:AF111)</f>
        <v>0</v>
      </c>
      <c r="AH111" s="195"/>
      <c r="AI111" s="201">
        <f>AG111*AH111</f>
        <v>0</v>
      </c>
      <c r="AJ111" s="10"/>
      <c r="AK111" s="10"/>
      <c r="AL111" s="10"/>
      <c r="AM111" s="10"/>
      <c r="AN111" s="10"/>
      <c r="AO111" s="10"/>
    </row>
    <row r="112" spans="1:41" ht="15" hidden="1" customHeight="1">
      <c r="A112" s="389"/>
      <c r="B112" s="395"/>
      <c r="C112" s="397"/>
      <c r="D112" s="239"/>
      <c r="E112" s="207"/>
      <c r="F112" s="207"/>
      <c r="G112" s="207"/>
      <c r="H112" s="207"/>
      <c r="I112" s="207"/>
      <c r="J112" s="207"/>
      <c r="K112" s="240"/>
      <c r="L112" s="239"/>
      <c r="M112" s="207"/>
      <c r="N112" s="207"/>
      <c r="O112" s="207"/>
      <c r="P112" s="207"/>
      <c r="Q112" s="207"/>
      <c r="R112" s="207"/>
      <c r="S112" s="240"/>
      <c r="T112" s="294"/>
      <c r="U112" s="239"/>
      <c r="V112" s="240"/>
      <c r="W112" s="294"/>
      <c r="X112" s="239"/>
      <c r="Y112" s="240"/>
      <c r="Z112" s="294"/>
      <c r="AA112" s="239"/>
      <c r="AB112" s="240"/>
      <c r="AC112" s="161"/>
      <c r="AD112" s="207"/>
      <c r="AE112" s="207"/>
      <c r="AF112" s="161"/>
      <c r="AG112" s="161"/>
      <c r="AH112" s="207"/>
      <c r="AI112" s="208"/>
      <c r="AJ112" s="10"/>
      <c r="AK112" s="10"/>
      <c r="AL112" s="10"/>
      <c r="AM112" s="10"/>
      <c r="AN112" s="10"/>
      <c r="AO112" s="10"/>
    </row>
    <row r="113" spans="1:41" ht="15" hidden="1" customHeight="1" thickBot="1">
      <c r="A113" s="390"/>
      <c r="B113" s="396"/>
      <c r="C113" s="398"/>
      <c r="D113" s="235">
        <f t="shared" ref="D113:AE113" si="60">D112*D84</f>
        <v>0</v>
      </c>
      <c r="E113" s="214">
        <f t="shared" si="60"/>
        <v>0</v>
      </c>
      <c r="F113" s="214">
        <f t="shared" si="60"/>
        <v>0</v>
      </c>
      <c r="G113" s="214">
        <f t="shared" si="60"/>
        <v>0</v>
      </c>
      <c r="H113" s="214">
        <f t="shared" si="60"/>
        <v>0</v>
      </c>
      <c r="I113" s="214">
        <f t="shared" si="60"/>
        <v>0</v>
      </c>
      <c r="J113" s="214">
        <f t="shared" si="60"/>
        <v>0</v>
      </c>
      <c r="K113" s="236">
        <f t="shared" si="60"/>
        <v>0</v>
      </c>
      <c r="L113" s="235">
        <f t="shared" si="60"/>
        <v>0</v>
      </c>
      <c r="M113" s="214">
        <f t="shared" si="60"/>
        <v>0</v>
      </c>
      <c r="N113" s="214">
        <f t="shared" si="60"/>
        <v>0</v>
      </c>
      <c r="O113" s="214">
        <f t="shared" si="60"/>
        <v>0</v>
      </c>
      <c r="P113" s="214">
        <f t="shared" si="60"/>
        <v>0</v>
      </c>
      <c r="Q113" s="214">
        <f t="shared" si="60"/>
        <v>0</v>
      </c>
      <c r="R113" s="214">
        <f t="shared" si="60"/>
        <v>0</v>
      </c>
      <c r="S113" s="236">
        <f t="shared" si="60"/>
        <v>0</v>
      </c>
      <c r="T113" s="295">
        <f t="shared" si="60"/>
        <v>0</v>
      </c>
      <c r="U113" s="235">
        <f t="shared" si="60"/>
        <v>0</v>
      </c>
      <c r="V113" s="236">
        <f t="shared" si="60"/>
        <v>0</v>
      </c>
      <c r="W113" s="295">
        <f t="shared" si="60"/>
        <v>0</v>
      </c>
      <c r="X113" s="235">
        <f t="shared" si="60"/>
        <v>0</v>
      </c>
      <c r="Y113" s="236">
        <f t="shared" si="60"/>
        <v>0</v>
      </c>
      <c r="Z113" s="295">
        <f t="shared" si="60"/>
        <v>0</v>
      </c>
      <c r="AA113" s="235">
        <f t="shared" si="60"/>
        <v>0</v>
      </c>
      <c r="AB113" s="236">
        <f t="shared" si="60"/>
        <v>0</v>
      </c>
      <c r="AC113" s="162">
        <f t="shared" si="60"/>
        <v>0</v>
      </c>
      <c r="AD113" s="214">
        <f t="shared" si="60"/>
        <v>0</v>
      </c>
      <c r="AE113" s="214">
        <f t="shared" si="60"/>
        <v>0</v>
      </c>
      <c r="AF113" s="162"/>
      <c r="AG113" s="162">
        <f>SUM(D113:AF113)</f>
        <v>0</v>
      </c>
      <c r="AH113" s="214"/>
      <c r="AI113" s="201">
        <f>AG113*AH113</f>
        <v>0</v>
      </c>
      <c r="AJ113" s="10"/>
      <c r="AK113" s="10"/>
      <c r="AL113" s="10"/>
      <c r="AM113" s="10"/>
      <c r="AN113" s="10"/>
      <c r="AO113" s="10"/>
    </row>
    <row r="114" spans="1:41" ht="15" hidden="1" customHeight="1">
      <c r="A114" s="389"/>
      <c r="B114" s="395"/>
      <c r="C114" s="397"/>
      <c r="D114" s="239"/>
      <c r="E114" s="207"/>
      <c r="F114" s="207"/>
      <c r="G114" s="207"/>
      <c r="H114" s="207"/>
      <c r="I114" s="207"/>
      <c r="J114" s="207"/>
      <c r="K114" s="240"/>
      <c r="L114" s="239"/>
      <c r="M114" s="207"/>
      <c r="N114" s="207"/>
      <c r="O114" s="207"/>
      <c r="P114" s="207"/>
      <c r="Q114" s="207"/>
      <c r="R114" s="207"/>
      <c r="S114" s="240"/>
      <c r="T114" s="294"/>
      <c r="U114" s="239"/>
      <c r="V114" s="240"/>
      <c r="W114" s="294"/>
      <c r="X114" s="239"/>
      <c r="Y114" s="240"/>
      <c r="Z114" s="294"/>
      <c r="AA114" s="239"/>
      <c r="AB114" s="240"/>
      <c r="AC114" s="161"/>
      <c r="AD114" s="207"/>
      <c r="AE114" s="207"/>
      <c r="AF114" s="296"/>
      <c r="AG114" s="296"/>
      <c r="AH114" s="297"/>
      <c r="AI114" s="208"/>
      <c r="AJ114" s="10"/>
      <c r="AK114" s="10"/>
      <c r="AL114" s="10"/>
      <c r="AM114" s="10"/>
      <c r="AN114" s="10"/>
      <c r="AO114" s="10"/>
    </row>
    <row r="115" spans="1:41" ht="15" hidden="1" customHeight="1" thickBot="1">
      <c r="A115" s="390"/>
      <c r="B115" s="396"/>
      <c r="C115" s="398"/>
      <c r="D115" s="235">
        <f t="shared" ref="D115:AE115" si="61">D114*D84</f>
        <v>0</v>
      </c>
      <c r="E115" s="214">
        <f t="shared" si="61"/>
        <v>0</v>
      </c>
      <c r="F115" s="214">
        <f t="shared" si="61"/>
        <v>0</v>
      </c>
      <c r="G115" s="214">
        <f t="shared" si="61"/>
        <v>0</v>
      </c>
      <c r="H115" s="214">
        <f t="shared" si="61"/>
        <v>0</v>
      </c>
      <c r="I115" s="214">
        <f t="shared" si="61"/>
        <v>0</v>
      </c>
      <c r="J115" s="214">
        <f t="shared" si="61"/>
        <v>0</v>
      </c>
      <c r="K115" s="236">
        <f t="shared" si="61"/>
        <v>0</v>
      </c>
      <c r="L115" s="235">
        <f t="shared" si="61"/>
        <v>0</v>
      </c>
      <c r="M115" s="214">
        <f t="shared" si="61"/>
        <v>0</v>
      </c>
      <c r="N115" s="214">
        <f t="shared" si="61"/>
        <v>0</v>
      </c>
      <c r="O115" s="214">
        <f t="shared" si="61"/>
        <v>0</v>
      </c>
      <c r="P115" s="214">
        <f t="shared" si="61"/>
        <v>0</v>
      </c>
      <c r="Q115" s="214">
        <f t="shared" si="61"/>
        <v>0</v>
      </c>
      <c r="R115" s="214">
        <f t="shared" si="61"/>
        <v>0</v>
      </c>
      <c r="S115" s="236">
        <f t="shared" si="61"/>
        <v>0</v>
      </c>
      <c r="T115" s="295">
        <f t="shared" si="61"/>
        <v>0</v>
      </c>
      <c r="U115" s="235">
        <f t="shared" si="61"/>
        <v>0</v>
      </c>
      <c r="V115" s="236">
        <f t="shared" si="61"/>
        <v>0</v>
      </c>
      <c r="W115" s="295">
        <f t="shared" si="61"/>
        <v>0</v>
      </c>
      <c r="X115" s="235">
        <f t="shared" si="61"/>
        <v>0</v>
      </c>
      <c r="Y115" s="236">
        <f t="shared" si="61"/>
        <v>0</v>
      </c>
      <c r="Z115" s="295">
        <f t="shared" si="61"/>
        <v>0</v>
      </c>
      <c r="AA115" s="235">
        <f t="shared" si="61"/>
        <v>0</v>
      </c>
      <c r="AB115" s="236">
        <f t="shared" si="61"/>
        <v>0</v>
      </c>
      <c r="AC115" s="162">
        <f t="shared" si="61"/>
        <v>0</v>
      </c>
      <c r="AD115" s="214">
        <f t="shared" si="61"/>
        <v>0</v>
      </c>
      <c r="AE115" s="237">
        <f t="shared" si="61"/>
        <v>0</v>
      </c>
      <c r="AF115" s="195"/>
      <c r="AG115" s="247">
        <f>SUM(D115:AF115)</f>
        <v>0</v>
      </c>
      <c r="AH115" s="247"/>
      <c r="AI115" s="248">
        <f>AG115*AH115</f>
        <v>0</v>
      </c>
      <c r="AJ115" s="10"/>
      <c r="AK115" s="10"/>
      <c r="AL115" s="10"/>
      <c r="AM115" s="10"/>
      <c r="AN115" s="10"/>
      <c r="AO115" s="10"/>
    </row>
    <row r="116" spans="1:41" ht="15" hidden="1" customHeight="1">
      <c r="A116" s="389"/>
      <c r="B116" s="395"/>
      <c r="C116" s="397"/>
      <c r="D116" s="239"/>
      <c r="E116" s="207"/>
      <c r="F116" s="207"/>
      <c r="G116" s="207"/>
      <c r="H116" s="207"/>
      <c r="I116" s="207"/>
      <c r="J116" s="207"/>
      <c r="K116" s="240"/>
      <c r="L116" s="239"/>
      <c r="M116" s="207"/>
      <c r="N116" s="207"/>
      <c r="O116" s="207"/>
      <c r="P116" s="207"/>
      <c r="Q116" s="207"/>
      <c r="R116" s="207"/>
      <c r="S116" s="240"/>
      <c r="T116" s="294"/>
      <c r="U116" s="239"/>
      <c r="V116" s="240"/>
      <c r="W116" s="294"/>
      <c r="X116" s="239"/>
      <c r="Y116" s="240"/>
      <c r="Z116" s="294"/>
      <c r="AA116" s="239"/>
      <c r="AB116" s="240"/>
      <c r="AC116" s="161"/>
      <c r="AD116" s="207"/>
      <c r="AE116" s="241"/>
      <c r="AF116" s="207"/>
      <c r="AG116" s="298"/>
      <c r="AH116" s="298"/>
      <c r="AI116" s="299"/>
      <c r="AJ116" s="10"/>
      <c r="AK116" s="10"/>
      <c r="AL116" s="10"/>
      <c r="AM116" s="10"/>
      <c r="AN116" s="10"/>
      <c r="AO116" s="10"/>
    </row>
    <row r="117" spans="1:41" ht="15" hidden="1" customHeight="1" thickBot="1">
      <c r="A117" s="390"/>
      <c r="B117" s="396"/>
      <c r="C117" s="398"/>
      <c r="D117" s="235">
        <f t="shared" ref="D117:AE117" si="62">D116*D84</f>
        <v>0</v>
      </c>
      <c r="E117" s="214">
        <f t="shared" si="62"/>
        <v>0</v>
      </c>
      <c r="F117" s="214">
        <f t="shared" si="62"/>
        <v>0</v>
      </c>
      <c r="G117" s="214">
        <f t="shared" si="62"/>
        <v>0</v>
      </c>
      <c r="H117" s="214">
        <f t="shared" si="62"/>
        <v>0</v>
      </c>
      <c r="I117" s="214">
        <f t="shared" si="62"/>
        <v>0</v>
      </c>
      <c r="J117" s="214">
        <f t="shared" si="62"/>
        <v>0</v>
      </c>
      <c r="K117" s="236">
        <f t="shared" si="62"/>
        <v>0</v>
      </c>
      <c r="L117" s="235">
        <f t="shared" si="62"/>
        <v>0</v>
      </c>
      <c r="M117" s="214">
        <f t="shared" si="62"/>
        <v>0</v>
      </c>
      <c r="N117" s="214">
        <f t="shared" si="62"/>
        <v>0</v>
      </c>
      <c r="O117" s="214">
        <f t="shared" si="62"/>
        <v>0</v>
      </c>
      <c r="P117" s="214">
        <f t="shared" si="62"/>
        <v>0</v>
      </c>
      <c r="Q117" s="214">
        <f t="shared" si="62"/>
        <v>0</v>
      </c>
      <c r="R117" s="214">
        <f t="shared" si="62"/>
        <v>0</v>
      </c>
      <c r="S117" s="236">
        <f t="shared" si="62"/>
        <v>0</v>
      </c>
      <c r="T117" s="295">
        <f t="shared" si="62"/>
        <v>0</v>
      </c>
      <c r="U117" s="235">
        <f t="shared" si="62"/>
        <v>0</v>
      </c>
      <c r="V117" s="236">
        <f t="shared" si="62"/>
        <v>0</v>
      </c>
      <c r="W117" s="295">
        <f t="shared" si="62"/>
        <v>0</v>
      </c>
      <c r="X117" s="235">
        <f t="shared" si="62"/>
        <v>0</v>
      </c>
      <c r="Y117" s="236">
        <f t="shared" si="62"/>
        <v>0</v>
      </c>
      <c r="Z117" s="295">
        <f t="shared" si="62"/>
        <v>0</v>
      </c>
      <c r="AA117" s="235">
        <f t="shared" si="62"/>
        <v>0</v>
      </c>
      <c r="AB117" s="236">
        <f t="shared" si="62"/>
        <v>0</v>
      </c>
      <c r="AC117" s="162">
        <f t="shared" si="62"/>
        <v>0</v>
      </c>
      <c r="AD117" s="214">
        <f t="shared" si="62"/>
        <v>0</v>
      </c>
      <c r="AE117" s="237">
        <f t="shared" si="62"/>
        <v>0</v>
      </c>
      <c r="AF117" s="195"/>
      <c r="AG117" s="247">
        <f>SUM(D117:AF117)</f>
        <v>0</v>
      </c>
      <c r="AH117" s="247"/>
      <c r="AI117" s="248">
        <f>AG117*AH117</f>
        <v>0</v>
      </c>
      <c r="AJ117" s="10"/>
      <c r="AK117" s="10"/>
      <c r="AL117" s="10"/>
      <c r="AM117" s="10"/>
      <c r="AN117" s="10"/>
      <c r="AO117" s="10"/>
    </row>
    <row r="118" spans="1:41" ht="15" hidden="1" customHeight="1">
      <c r="A118" s="389"/>
      <c r="B118" s="395"/>
      <c r="C118" s="397"/>
      <c r="D118" s="234"/>
      <c r="E118" s="164"/>
      <c r="F118" s="164"/>
      <c r="G118" s="164"/>
      <c r="H118" s="164"/>
      <c r="I118" s="164"/>
      <c r="J118" s="164"/>
      <c r="K118" s="215"/>
      <c r="L118" s="234"/>
      <c r="M118" s="164"/>
      <c r="N118" s="164"/>
      <c r="O118" s="164"/>
      <c r="P118" s="164"/>
      <c r="Q118" s="164"/>
      <c r="R118" s="164"/>
      <c r="S118" s="215"/>
      <c r="T118" s="249"/>
      <c r="U118" s="234"/>
      <c r="V118" s="215"/>
      <c r="W118" s="249"/>
      <c r="X118" s="234"/>
      <c r="Y118" s="215"/>
      <c r="Z118" s="249"/>
      <c r="AA118" s="234"/>
      <c r="AB118" s="215"/>
      <c r="AC118" s="163"/>
      <c r="AD118" s="164"/>
      <c r="AE118" s="164"/>
      <c r="AF118" s="163"/>
      <c r="AG118" s="163"/>
      <c r="AH118" s="164"/>
      <c r="AI118" s="218"/>
      <c r="AJ118" s="10"/>
      <c r="AK118" s="10"/>
      <c r="AL118" s="10"/>
      <c r="AM118" s="10"/>
      <c r="AN118" s="10"/>
      <c r="AO118" s="10"/>
    </row>
    <row r="119" spans="1:41" ht="15" hidden="1" customHeight="1" thickBot="1">
      <c r="A119" s="390"/>
      <c r="B119" s="396"/>
      <c r="C119" s="398"/>
      <c r="D119" s="233">
        <f t="shared" ref="D119:AE119" si="63">D118*D84</f>
        <v>0</v>
      </c>
      <c r="E119" s="195">
        <f t="shared" si="63"/>
        <v>0</v>
      </c>
      <c r="F119" s="195">
        <f t="shared" si="63"/>
        <v>0</v>
      </c>
      <c r="G119" s="195">
        <f t="shared" si="63"/>
        <v>0</v>
      </c>
      <c r="H119" s="195">
        <f t="shared" si="63"/>
        <v>0</v>
      </c>
      <c r="I119" s="195">
        <f t="shared" si="63"/>
        <v>0</v>
      </c>
      <c r="J119" s="195">
        <f t="shared" si="63"/>
        <v>0</v>
      </c>
      <c r="K119" s="219">
        <f t="shared" si="63"/>
        <v>0</v>
      </c>
      <c r="L119" s="233">
        <f t="shared" si="63"/>
        <v>0</v>
      </c>
      <c r="M119" s="195">
        <f t="shared" si="63"/>
        <v>0</v>
      </c>
      <c r="N119" s="195">
        <f t="shared" si="63"/>
        <v>0</v>
      </c>
      <c r="O119" s="195">
        <f t="shared" si="63"/>
        <v>0</v>
      </c>
      <c r="P119" s="195">
        <f t="shared" si="63"/>
        <v>0</v>
      </c>
      <c r="Q119" s="195">
        <f t="shared" si="63"/>
        <v>0</v>
      </c>
      <c r="R119" s="195">
        <f t="shared" si="63"/>
        <v>0</v>
      </c>
      <c r="S119" s="219">
        <f t="shared" si="63"/>
        <v>0</v>
      </c>
      <c r="T119" s="201">
        <f t="shared" si="63"/>
        <v>0</v>
      </c>
      <c r="U119" s="233">
        <f t="shared" si="63"/>
        <v>0</v>
      </c>
      <c r="V119" s="219">
        <f t="shared" si="63"/>
        <v>0</v>
      </c>
      <c r="W119" s="201">
        <f t="shared" si="63"/>
        <v>0</v>
      </c>
      <c r="X119" s="233">
        <f t="shared" si="63"/>
        <v>0</v>
      </c>
      <c r="Y119" s="219">
        <f t="shared" si="63"/>
        <v>0</v>
      </c>
      <c r="Z119" s="201">
        <f t="shared" si="63"/>
        <v>0</v>
      </c>
      <c r="AA119" s="233">
        <f t="shared" si="63"/>
        <v>0</v>
      </c>
      <c r="AB119" s="219">
        <f t="shared" si="63"/>
        <v>0</v>
      </c>
      <c r="AC119" s="160">
        <f t="shared" si="63"/>
        <v>0</v>
      </c>
      <c r="AD119" s="195">
        <f t="shared" si="63"/>
        <v>0</v>
      </c>
      <c r="AE119" s="195">
        <f t="shared" si="63"/>
        <v>0</v>
      </c>
      <c r="AF119" s="160"/>
      <c r="AG119" s="160">
        <f>SUM(D119:AF119)</f>
        <v>0</v>
      </c>
      <c r="AH119" s="195"/>
      <c r="AI119" s="201">
        <f>AG119*AH119</f>
        <v>0</v>
      </c>
      <c r="AJ119" s="10"/>
      <c r="AK119" s="10"/>
      <c r="AL119" s="10"/>
      <c r="AM119" s="10"/>
      <c r="AN119" s="10"/>
      <c r="AO119" s="10"/>
    </row>
    <row r="120" spans="1:41" ht="15" hidden="1" customHeight="1">
      <c r="A120" s="389"/>
      <c r="B120" s="395"/>
      <c r="C120" s="397"/>
      <c r="D120" s="239"/>
      <c r="E120" s="207"/>
      <c r="F120" s="207"/>
      <c r="G120" s="207"/>
      <c r="H120" s="207"/>
      <c r="I120" s="207"/>
      <c r="J120" s="207"/>
      <c r="K120" s="240"/>
      <c r="L120" s="239"/>
      <c r="M120" s="207"/>
      <c r="N120" s="207"/>
      <c r="O120" s="207"/>
      <c r="P120" s="207"/>
      <c r="Q120" s="207"/>
      <c r="R120" s="207"/>
      <c r="S120" s="240"/>
      <c r="T120" s="294"/>
      <c r="U120" s="239"/>
      <c r="V120" s="240"/>
      <c r="W120" s="294"/>
      <c r="X120" s="239"/>
      <c r="Y120" s="240"/>
      <c r="Z120" s="294"/>
      <c r="AA120" s="239"/>
      <c r="AB120" s="240"/>
      <c r="AC120" s="161"/>
      <c r="AD120" s="207"/>
      <c r="AE120" s="207"/>
      <c r="AF120" s="161"/>
      <c r="AG120" s="161"/>
      <c r="AH120" s="207"/>
      <c r="AI120" s="208"/>
      <c r="AJ120" s="10"/>
      <c r="AK120" s="10"/>
      <c r="AL120" s="10"/>
      <c r="AM120" s="10"/>
      <c r="AN120" s="10"/>
      <c r="AO120" s="10"/>
    </row>
    <row r="121" spans="1:41" ht="15" hidden="1" customHeight="1" thickBot="1">
      <c r="A121" s="390"/>
      <c r="B121" s="396"/>
      <c r="C121" s="398"/>
      <c r="D121" s="235">
        <f t="shared" ref="D121:AE121" si="64">D120*D84</f>
        <v>0</v>
      </c>
      <c r="E121" s="214">
        <f t="shared" si="64"/>
        <v>0</v>
      </c>
      <c r="F121" s="214">
        <f t="shared" si="64"/>
        <v>0</v>
      </c>
      <c r="G121" s="214">
        <f t="shared" si="64"/>
        <v>0</v>
      </c>
      <c r="H121" s="214">
        <f t="shared" si="64"/>
        <v>0</v>
      </c>
      <c r="I121" s="214">
        <f t="shared" si="64"/>
        <v>0</v>
      </c>
      <c r="J121" s="214">
        <f t="shared" si="64"/>
        <v>0</v>
      </c>
      <c r="K121" s="236">
        <f t="shared" si="64"/>
        <v>0</v>
      </c>
      <c r="L121" s="235">
        <f t="shared" si="64"/>
        <v>0</v>
      </c>
      <c r="M121" s="214">
        <f t="shared" si="64"/>
        <v>0</v>
      </c>
      <c r="N121" s="214">
        <f t="shared" si="64"/>
        <v>0</v>
      </c>
      <c r="O121" s="214">
        <f t="shared" si="64"/>
        <v>0</v>
      </c>
      <c r="P121" s="214">
        <f t="shared" si="64"/>
        <v>0</v>
      </c>
      <c r="Q121" s="214">
        <f t="shared" si="64"/>
        <v>0</v>
      </c>
      <c r="R121" s="214">
        <f t="shared" si="64"/>
        <v>0</v>
      </c>
      <c r="S121" s="236">
        <f t="shared" si="64"/>
        <v>0</v>
      </c>
      <c r="T121" s="295">
        <f t="shared" si="64"/>
        <v>0</v>
      </c>
      <c r="U121" s="235">
        <f t="shared" si="64"/>
        <v>0</v>
      </c>
      <c r="V121" s="236">
        <f t="shared" si="64"/>
        <v>0</v>
      </c>
      <c r="W121" s="295">
        <f t="shared" si="64"/>
        <v>0</v>
      </c>
      <c r="X121" s="235">
        <f t="shared" si="64"/>
        <v>0</v>
      </c>
      <c r="Y121" s="236">
        <f t="shared" si="64"/>
        <v>0</v>
      </c>
      <c r="Z121" s="295">
        <f t="shared" si="64"/>
        <v>0</v>
      </c>
      <c r="AA121" s="235">
        <f t="shared" si="64"/>
        <v>0</v>
      </c>
      <c r="AB121" s="236">
        <f t="shared" si="64"/>
        <v>0</v>
      </c>
      <c r="AC121" s="162">
        <f t="shared" si="64"/>
        <v>0</v>
      </c>
      <c r="AD121" s="214">
        <f t="shared" si="64"/>
        <v>0</v>
      </c>
      <c r="AE121" s="214">
        <f t="shared" si="64"/>
        <v>0</v>
      </c>
      <c r="AF121" s="162"/>
      <c r="AG121" s="162">
        <f>SUM(D121:AF121)</f>
        <v>0</v>
      </c>
      <c r="AH121" s="214"/>
      <c r="AI121" s="201">
        <f>AG121*AH121</f>
        <v>0</v>
      </c>
      <c r="AJ121" s="10"/>
      <c r="AK121" s="10"/>
      <c r="AL121" s="10"/>
      <c r="AM121" s="10"/>
      <c r="AN121" s="10"/>
      <c r="AO121" s="10"/>
    </row>
    <row r="122" spans="1:41" ht="15" hidden="1" customHeight="1">
      <c r="A122" s="389"/>
      <c r="B122" s="395"/>
      <c r="C122" s="397"/>
      <c r="D122" s="239"/>
      <c r="E122" s="207"/>
      <c r="F122" s="207"/>
      <c r="G122" s="207"/>
      <c r="H122" s="207"/>
      <c r="I122" s="207"/>
      <c r="J122" s="207"/>
      <c r="K122" s="240"/>
      <c r="L122" s="239"/>
      <c r="M122" s="239"/>
      <c r="N122" s="207"/>
      <c r="O122" s="207"/>
      <c r="P122" s="207"/>
      <c r="Q122" s="207"/>
      <c r="R122" s="207"/>
      <c r="S122" s="240"/>
      <c r="T122" s="294"/>
      <c r="U122" s="239"/>
      <c r="V122" s="240"/>
      <c r="W122" s="294"/>
      <c r="X122" s="239"/>
      <c r="Y122" s="240"/>
      <c r="Z122" s="294"/>
      <c r="AA122" s="239"/>
      <c r="AB122" s="240"/>
      <c r="AC122" s="161"/>
      <c r="AD122" s="207"/>
      <c r="AE122" s="207"/>
      <c r="AF122" s="161"/>
      <c r="AG122" s="161"/>
      <c r="AH122" s="207"/>
      <c r="AI122" s="208"/>
      <c r="AJ122" s="10"/>
      <c r="AK122" s="10"/>
      <c r="AL122" s="10"/>
      <c r="AM122" s="10"/>
      <c r="AN122" s="10"/>
      <c r="AO122" s="10"/>
    </row>
    <row r="123" spans="1:41" ht="15" hidden="1" customHeight="1" thickBot="1">
      <c r="A123" s="390"/>
      <c r="B123" s="396"/>
      <c r="C123" s="398"/>
      <c r="D123" s="235">
        <f t="shared" ref="D123:AE123" si="65">D122*D84</f>
        <v>0</v>
      </c>
      <c r="E123" s="214">
        <f t="shared" si="65"/>
        <v>0</v>
      </c>
      <c r="F123" s="214">
        <f t="shared" si="65"/>
        <v>0</v>
      </c>
      <c r="G123" s="214">
        <f t="shared" si="65"/>
        <v>0</v>
      </c>
      <c r="H123" s="214">
        <f t="shared" si="65"/>
        <v>0</v>
      </c>
      <c r="I123" s="214">
        <f t="shared" si="65"/>
        <v>0</v>
      </c>
      <c r="J123" s="214">
        <f t="shared" si="65"/>
        <v>0</v>
      </c>
      <c r="K123" s="236">
        <f t="shared" si="65"/>
        <v>0</v>
      </c>
      <c r="L123" s="235">
        <f t="shared" si="65"/>
        <v>0</v>
      </c>
      <c r="M123" s="214">
        <f t="shared" si="65"/>
        <v>0</v>
      </c>
      <c r="N123" s="214">
        <f t="shared" si="65"/>
        <v>0</v>
      </c>
      <c r="O123" s="214">
        <f t="shared" si="65"/>
        <v>0</v>
      </c>
      <c r="P123" s="214">
        <f t="shared" si="65"/>
        <v>0</v>
      </c>
      <c r="Q123" s="214">
        <f t="shared" si="65"/>
        <v>0</v>
      </c>
      <c r="R123" s="214">
        <f t="shared" si="65"/>
        <v>0</v>
      </c>
      <c r="S123" s="236">
        <f t="shared" si="65"/>
        <v>0</v>
      </c>
      <c r="T123" s="295">
        <f t="shared" si="65"/>
        <v>0</v>
      </c>
      <c r="U123" s="235">
        <f t="shared" si="65"/>
        <v>0</v>
      </c>
      <c r="V123" s="236">
        <f t="shared" si="65"/>
        <v>0</v>
      </c>
      <c r="W123" s="295">
        <f t="shared" si="65"/>
        <v>0</v>
      </c>
      <c r="X123" s="235">
        <f t="shared" si="65"/>
        <v>0</v>
      </c>
      <c r="Y123" s="236">
        <f t="shared" si="65"/>
        <v>0</v>
      </c>
      <c r="Z123" s="295">
        <f t="shared" si="65"/>
        <v>0</v>
      </c>
      <c r="AA123" s="235">
        <f t="shared" si="65"/>
        <v>0</v>
      </c>
      <c r="AB123" s="236">
        <f t="shared" si="65"/>
        <v>0</v>
      </c>
      <c r="AC123" s="162">
        <f t="shared" si="65"/>
        <v>0</v>
      </c>
      <c r="AD123" s="214">
        <f t="shared" si="65"/>
        <v>0</v>
      </c>
      <c r="AE123" s="214">
        <f t="shared" si="65"/>
        <v>0</v>
      </c>
      <c r="AF123" s="162"/>
      <c r="AG123" s="162">
        <f>SUM(D123:AF123)</f>
        <v>0</v>
      </c>
      <c r="AH123" s="214"/>
      <c r="AI123" s="201">
        <f>AG123*AH123</f>
        <v>0</v>
      </c>
      <c r="AJ123" s="10"/>
      <c r="AK123" s="10"/>
      <c r="AL123" s="10"/>
      <c r="AM123" s="10"/>
      <c r="AN123" s="10"/>
      <c r="AO123" s="10"/>
    </row>
    <row r="124" spans="1:41" ht="15" hidden="1" customHeight="1">
      <c r="A124" s="389"/>
      <c r="B124" s="395"/>
      <c r="C124" s="397"/>
      <c r="D124" s="239"/>
      <c r="E124" s="207"/>
      <c r="F124" s="207"/>
      <c r="G124" s="207"/>
      <c r="H124" s="207"/>
      <c r="I124" s="207"/>
      <c r="J124" s="207"/>
      <c r="K124" s="240"/>
      <c r="L124" s="239"/>
      <c r="M124" s="207"/>
      <c r="N124" s="207"/>
      <c r="O124" s="207"/>
      <c r="P124" s="207"/>
      <c r="Q124" s="207"/>
      <c r="R124" s="207"/>
      <c r="S124" s="240"/>
      <c r="T124" s="294"/>
      <c r="U124" s="239"/>
      <c r="V124" s="240"/>
      <c r="W124" s="294"/>
      <c r="X124" s="239"/>
      <c r="Y124" s="240"/>
      <c r="Z124" s="294"/>
      <c r="AA124" s="239"/>
      <c r="AB124" s="240"/>
      <c r="AC124" s="161"/>
      <c r="AD124" s="207"/>
      <c r="AE124" s="207"/>
      <c r="AF124" s="161"/>
      <c r="AG124" s="161"/>
      <c r="AH124" s="207"/>
      <c r="AI124" s="208"/>
      <c r="AJ124" s="10"/>
      <c r="AK124" s="10"/>
      <c r="AL124" s="10"/>
      <c r="AM124" s="10"/>
      <c r="AN124" s="10"/>
      <c r="AO124" s="10"/>
    </row>
    <row r="125" spans="1:41" ht="15" hidden="1" customHeight="1" thickBot="1">
      <c r="A125" s="390"/>
      <c r="B125" s="396"/>
      <c r="C125" s="398"/>
      <c r="D125" s="235">
        <f t="shared" ref="D125:AE125" si="66">D124*D84</f>
        <v>0</v>
      </c>
      <c r="E125" s="214">
        <f t="shared" si="66"/>
        <v>0</v>
      </c>
      <c r="F125" s="214">
        <f t="shared" si="66"/>
        <v>0</v>
      </c>
      <c r="G125" s="214">
        <f t="shared" si="66"/>
        <v>0</v>
      </c>
      <c r="H125" s="214">
        <f t="shared" si="66"/>
        <v>0</v>
      </c>
      <c r="I125" s="214">
        <f t="shared" si="66"/>
        <v>0</v>
      </c>
      <c r="J125" s="214">
        <f t="shared" si="66"/>
        <v>0</v>
      </c>
      <c r="K125" s="236">
        <f t="shared" si="66"/>
        <v>0</v>
      </c>
      <c r="L125" s="235">
        <f t="shared" si="66"/>
        <v>0</v>
      </c>
      <c r="M125" s="214">
        <f t="shared" si="66"/>
        <v>0</v>
      </c>
      <c r="N125" s="214">
        <f t="shared" si="66"/>
        <v>0</v>
      </c>
      <c r="O125" s="214">
        <f t="shared" si="66"/>
        <v>0</v>
      </c>
      <c r="P125" s="214">
        <f t="shared" si="66"/>
        <v>0</v>
      </c>
      <c r="Q125" s="214">
        <f t="shared" si="66"/>
        <v>0</v>
      </c>
      <c r="R125" s="214">
        <f t="shared" si="66"/>
        <v>0</v>
      </c>
      <c r="S125" s="236">
        <f t="shared" si="66"/>
        <v>0</v>
      </c>
      <c r="T125" s="295">
        <f t="shared" si="66"/>
        <v>0</v>
      </c>
      <c r="U125" s="235">
        <f t="shared" si="66"/>
        <v>0</v>
      </c>
      <c r="V125" s="236">
        <f t="shared" si="66"/>
        <v>0</v>
      </c>
      <c r="W125" s="295">
        <f t="shared" si="66"/>
        <v>0</v>
      </c>
      <c r="X125" s="235">
        <f t="shared" si="66"/>
        <v>0</v>
      </c>
      <c r="Y125" s="236">
        <f t="shared" si="66"/>
        <v>0</v>
      </c>
      <c r="Z125" s="295">
        <f t="shared" si="66"/>
        <v>0</v>
      </c>
      <c r="AA125" s="235">
        <f t="shared" si="66"/>
        <v>0</v>
      </c>
      <c r="AB125" s="236">
        <f t="shared" si="66"/>
        <v>0</v>
      </c>
      <c r="AC125" s="162">
        <f t="shared" si="66"/>
        <v>0</v>
      </c>
      <c r="AD125" s="214">
        <f t="shared" si="66"/>
        <v>0</v>
      </c>
      <c r="AE125" s="214">
        <f t="shared" si="66"/>
        <v>0</v>
      </c>
      <c r="AF125" s="162"/>
      <c r="AG125" s="162">
        <f>SUM(D125:AF125)</f>
        <v>0</v>
      </c>
      <c r="AH125" s="214"/>
      <c r="AI125" s="201">
        <f>AG125*AH125</f>
        <v>0</v>
      </c>
      <c r="AJ125" s="10"/>
      <c r="AK125" s="10"/>
      <c r="AL125" s="10"/>
      <c r="AM125" s="10"/>
      <c r="AN125" s="10"/>
      <c r="AO125" s="10"/>
    </row>
    <row r="126" spans="1:41" ht="15" hidden="1" customHeight="1">
      <c r="A126" s="389"/>
      <c r="B126" s="395"/>
      <c r="C126" s="397"/>
      <c r="D126" s="234"/>
      <c r="E126" s="164"/>
      <c r="F126" s="164"/>
      <c r="G126" s="164"/>
      <c r="H126" s="164"/>
      <c r="I126" s="164"/>
      <c r="J126" s="164"/>
      <c r="K126" s="215"/>
      <c r="L126" s="234"/>
      <c r="M126" s="164"/>
      <c r="N126" s="164"/>
      <c r="O126" s="164"/>
      <c r="P126" s="164"/>
      <c r="Q126" s="164"/>
      <c r="R126" s="164"/>
      <c r="S126" s="215"/>
      <c r="T126" s="249"/>
      <c r="U126" s="234"/>
      <c r="V126" s="215"/>
      <c r="W126" s="249"/>
      <c r="X126" s="234"/>
      <c r="Y126" s="215"/>
      <c r="Z126" s="249"/>
      <c r="AA126" s="234"/>
      <c r="AB126" s="215"/>
      <c r="AC126" s="163"/>
      <c r="AD126" s="164"/>
      <c r="AE126" s="164"/>
      <c r="AF126" s="163"/>
      <c r="AG126" s="163"/>
      <c r="AH126" s="164"/>
      <c r="AI126" s="218"/>
      <c r="AJ126" s="10"/>
      <c r="AK126" s="10"/>
      <c r="AL126" s="10"/>
      <c r="AM126" s="10"/>
      <c r="AN126" s="10"/>
      <c r="AO126" s="10"/>
    </row>
    <row r="127" spans="1:41" ht="15" hidden="1" customHeight="1" thickBot="1">
      <c r="A127" s="390"/>
      <c r="B127" s="396"/>
      <c r="C127" s="398"/>
      <c r="D127" s="233">
        <f t="shared" ref="D127:AE127" si="67">D126*D84</f>
        <v>0</v>
      </c>
      <c r="E127" s="195">
        <f t="shared" si="67"/>
        <v>0</v>
      </c>
      <c r="F127" s="195">
        <f t="shared" si="67"/>
        <v>0</v>
      </c>
      <c r="G127" s="195">
        <f t="shared" si="67"/>
        <v>0</v>
      </c>
      <c r="H127" s="195">
        <f t="shared" si="67"/>
        <v>0</v>
      </c>
      <c r="I127" s="195">
        <f t="shared" si="67"/>
        <v>0</v>
      </c>
      <c r="J127" s="195">
        <f t="shared" si="67"/>
        <v>0</v>
      </c>
      <c r="K127" s="219">
        <f t="shared" si="67"/>
        <v>0</v>
      </c>
      <c r="L127" s="233">
        <f t="shared" si="67"/>
        <v>0</v>
      </c>
      <c r="M127" s="195">
        <f t="shared" si="67"/>
        <v>0</v>
      </c>
      <c r="N127" s="195">
        <f t="shared" si="67"/>
        <v>0</v>
      </c>
      <c r="O127" s="195">
        <f t="shared" si="67"/>
        <v>0</v>
      </c>
      <c r="P127" s="195">
        <f t="shared" si="67"/>
        <v>0</v>
      </c>
      <c r="Q127" s="195">
        <f t="shared" si="67"/>
        <v>0</v>
      </c>
      <c r="R127" s="195">
        <f t="shared" si="67"/>
        <v>0</v>
      </c>
      <c r="S127" s="219">
        <f t="shared" si="67"/>
        <v>0</v>
      </c>
      <c r="T127" s="201">
        <f t="shared" si="67"/>
        <v>0</v>
      </c>
      <c r="U127" s="233">
        <f t="shared" si="67"/>
        <v>0</v>
      </c>
      <c r="V127" s="219">
        <f t="shared" si="67"/>
        <v>0</v>
      </c>
      <c r="W127" s="201">
        <f t="shared" si="67"/>
        <v>0</v>
      </c>
      <c r="X127" s="233">
        <f t="shared" si="67"/>
        <v>0</v>
      </c>
      <c r="Y127" s="219">
        <f t="shared" si="67"/>
        <v>0</v>
      </c>
      <c r="Z127" s="201">
        <f t="shared" si="67"/>
        <v>0</v>
      </c>
      <c r="AA127" s="233">
        <f t="shared" si="67"/>
        <v>0</v>
      </c>
      <c r="AB127" s="219">
        <f t="shared" si="67"/>
        <v>0</v>
      </c>
      <c r="AC127" s="160">
        <f t="shared" si="67"/>
        <v>0</v>
      </c>
      <c r="AD127" s="195">
        <f t="shared" si="67"/>
        <v>0</v>
      </c>
      <c r="AE127" s="195">
        <f t="shared" si="67"/>
        <v>0</v>
      </c>
      <c r="AF127" s="160"/>
      <c r="AG127" s="160">
        <f>SUM(D127:AF127)</f>
        <v>0</v>
      </c>
      <c r="AH127" s="195"/>
      <c r="AI127" s="201">
        <f>AG127*AH127</f>
        <v>0</v>
      </c>
      <c r="AJ127" s="10"/>
      <c r="AK127" s="10"/>
      <c r="AL127" s="10"/>
      <c r="AM127" s="10"/>
      <c r="AN127" s="10"/>
      <c r="AO127" s="10"/>
    </row>
    <row r="128" spans="1:41" ht="15" hidden="1" customHeight="1">
      <c r="A128" s="389"/>
      <c r="B128" s="395"/>
      <c r="C128" s="397"/>
      <c r="D128" s="234"/>
      <c r="E128" s="164"/>
      <c r="F128" s="164"/>
      <c r="G128" s="164"/>
      <c r="H128" s="164"/>
      <c r="I128" s="164"/>
      <c r="J128" s="164"/>
      <c r="K128" s="215"/>
      <c r="L128" s="234"/>
      <c r="M128" s="164"/>
      <c r="N128" s="164"/>
      <c r="O128" s="164"/>
      <c r="P128" s="164"/>
      <c r="Q128" s="164"/>
      <c r="R128" s="164"/>
      <c r="S128" s="215"/>
      <c r="T128" s="249"/>
      <c r="U128" s="234"/>
      <c r="V128" s="215"/>
      <c r="W128" s="249"/>
      <c r="X128" s="234"/>
      <c r="Y128" s="215"/>
      <c r="Z128" s="249"/>
      <c r="AA128" s="234"/>
      <c r="AB128" s="215"/>
      <c r="AC128" s="163"/>
      <c r="AD128" s="164"/>
      <c r="AE128" s="164"/>
      <c r="AF128" s="163"/>
      <c r="AG128" s="163"/>
      <c r="AH128" s="164"/>
      <c r="AI128" s="218"/>
      <c r="AJ128" s="10"/>
      <c r="AK128" s="10"/>
      <c r="AL128" s="10"/>
      <c r="AM128" s="10"/>
      <c r="AN128" s="10"/>
      <c r="AO128" s="10"/>
    </row>
    <row r="129" spans="1:41" ht="15" hidden="1" customHeight="1" thickBot="1">
      <c r="A129" s="390"/>
      <c r="B129" s="396"/>
      <c r="C129" s="398"/>
      <c r="D129" s="233">
        <f t="shared" ref="D129:AE129" si="68">D128*D84</f>
        <v>0</v>
      </c>
      <c r="E129" s="195">
        <f t="shared" si="68"/>
        <v>0</v>
      </c>
      <c r="F129" s="195">
        <f t="shared" si="68"/>
        <v>0</v>
      </c>
      <c r="G129" s="195">
        <f t="shared" si="68"/>
        <v>0</v>
      </c>
      <c r="H129" s="195">
        <f t="shared" si="68"/>
        <v>0</v>
      </c>
      <c r="I129" s="195">
        <f t="shared" si="68"/>
        <v>0</v>
      </c>
      <c r="J129" s="195">
        <f t="shared" si="68"/>
        <v>0</v>
      </c>
      <c r="K129" s="219">
        <f t="shared" si="68"/>
        <v>0</v>
      </c>
      <c r="L129" s="233">
        <f t="shared" si="68"/>
        <v>0</v>
      </c>
      <c r="M129" s="195">
        <f t="shared" si="68"/>
        <v>0</v>
      </c>
      <c r="N129" s="195">
        <f t="shared" si="68"/>
        <v>0</v>
      </c>
      <c r="O129" s="195">
        <f t="shared" si="68"/>
        <v>0</v>
      </c>
      <c r="P129" s="195">
        <f t="shared" si="68"/>
        <v>0</v>
      </c>
      <c r="Q129" s="195">
        <f t="shared" si="68"/>
        <v>0</v>
      </c>
      <c r="R129" s="195">
        <f t="shared" si="68"/>
        <v>0</v>
      </c>
      <c r="S129" s="219">
        <f t="shared" si="68"/>
        <v>0</v>
      </c>
      <c r="T129" s="201">
        <f t="shared" si="68"/>
        <v>0</v>
      </c>
      <c r="U129" s="233">
        <f t="shared" si="68"/>
        <v>0</v>
      </c>
      <c r="V129" s="219">
        <f t="shared" si="68"/>
        <v>0</v>
      </c>
      <c r="W129" s="201">
        <f t="shared" si="68"/>
        <v>0</v>
      </c>
      <c r="X129" s="233">
        <f t="shared" si="68"/>
        <v>0</v>
      </c>
      <c r="Y129" s="219">
        <f t="shared" si="68"/>
        <v>0</v>
      </c>
      <c r="Z129" s="201">
        <f t="shared" si="68"/>
        <v>0</v>
      </c>
      <c r="AA129" s="233">
        <f t="shared" si="68"/>
        <v>0</v>
      </c>
      <c r="AB129" s="219">
        <f t="shared" si="68"/>
        <v>0</v>
      </c>
      <c r="AC129" s="160">
        <f t="shared" si="68"/>
        <v>0</v>
      </c>
      <c r="AD129" s="195">
        <f t="shared" si="68"/>
        <v>0</v>
      </c>
      <c r="AE129" s="195">
        <f t="shared" si="68"/>
        <v>0</v>
      </c>
      <c r="AF129" s="160"/>
      <c r="AG129" s="160">
        <f>SUM(D129:AF129)</f>
        <v>0</v>
      </c>
      <c r="AH129" s="195"/>
      <c r="AI129" s="220">
        <f>AG129*AH129</f>
        <v>0</v>
      </c>
      <c r="AJ129" s="10"/>
      <c r="AK129" s="10"/>
      <c r="AL129" s="10"/>
      <c r="AM129" s="10"/>
      <c r="AN129" s="10"/>
      <c r="AO129" s="10"/>
    </row>
    <row r="130" spans="1:41" ht="15" hidden="1" customHeight="1">
      <c r="A130" s="389"/>
      <c r="B130" s="395"/>
      <c r="C130" s="397"/>
      <c r="D130" s="188"/>
      <c r="E130" s="189"/>
      <c r="F130" s="189"/>
      <c r="G130" s="189"/>
      <c r="H130" s="189"/>
      <c r="I130" s="189"/>
      <c r="J130" s="189"/>
      <c r="K130" s="190"/>
      <c r="L130" s="188"/>
      <c r="M130" s="189"/>
      <c r="N130" s="189"/>
      <c r="O130" s="189"/>
      <c r="P130" s="189"/>
      <c r="Q130" s="189"/>
      <c r="R130" s="189"/>
      <c r="S130" s="190"/>
      <c r="T130" s="285"/>
      <c r="U130" s="188"/>
      <c r="V130" s="190"/>
      <c r="W130" s="285"/>
      <c r="X130" s="188"/>
      <c r="Y130" s="190"/>
      <c r="Z130" s="285"/>
      <c r="AA130" s="188"/>
      <c r="AB130" s="190"/>
      <c r="AC130" s="193"/>
      <c r="AD130" s="189"/>
      <c r="AE130" s="189"/>
      <c r="AF130" s="163"/>
      <c r="AG130" s="163"/>
      <c r="AH130" s="164"/>
      <c r="AI130" s="216"/>
      <c r="AJ130" s="10"/>
      <c r="AK130" s="10"/>
      <c r="AL130" s="10"/>
      <c r="AM130" s="10"/>
      <c r="AN130" s="10"/>
      <c r="AO130" s="10"/>
    </row>
    <row r="131" spans="1:41" ht="15" hidden="1" customHeight="1" thickBot="1">
      <c r="A131" s="390"/>
      <c r="B131" s="396"/>
      <c r="C131" s="398"/>
      <c r="D131" s="286">
        <f>D130*D128</f>
        <v>0</v>
      </c>
      <c r="E131" s="196">
        <f>E130*E128</f>
        <v>0</v>
      </c>
      <c r="F131" s="196">
        <f>F130*F128</f>
        <v>0</v>
      </c>
      <c r="G131" s="196">
        <f>G130*G128</f>
        <v>0</v>
      </c>
      <c r="H131" s="196">
        <f>H130*H128</f>
        <v>0</v>
      </c>
      <c r="I131" s="196">
        <f>I130*I84</f>
        <v>0</v>
      </c>
      <c r="J131" s="196">
        <f t="shared" ref="J131:P131" si="69">J130*J128</f>
        <v>0</v>
      </c>
      <c r="K131" s="197">
        <f t="shared" si="69"/>
        <v>0</v>
      </c>
      <c r="L131" s="286">
        <f t="shared" si="69"/>
        <v>0</v>
      </c>
      <c r="M131" s="196">
        <f t="shared" si="69"/>
        <v>0</v>
      </c>
      <c r="N131" s="196">
        <f t="shared" si="69"/>
        <v>0</v>
      </c>
      <c r="O131" s="196">
        <f t="shared" si="69"/>
        <v>0</v>
      </c>
      <c r="P131" s="196">
        <f t="shared" si="69"/>
        <v>0</v>
      </c>
      <c r="Q131" s="196">
        <f>Q130*Q84</f>
        <v>0</v>
      </c>
      <c r="R131" s="196">
        <f t="shared" ref="R131:AE131" si="70">R130*R128</f>
        <v>0</v>
      </c>
      <c r="S131" s="197">
        <f t="shared" si="70"/>
        <v>0</v>
      </c>
      <c r="T131" s="287">
        <f t="shared" si="70"/>
        <v>0</v>
      </c>
      <c r="U131" s="286">
        <f t="shared" si="70"/>
        <v>0</v>
      </c>
      <c r="V131" s="197">
        <f t="shared" si="70"/>
        <v>0</v>
      </c>
      <c r="W131" s="287">
        <f t="shared" si="70"/>
        <v>0</v>
      </c>
      <c r="X131" s="286">
        <f t="shared" si="70"/>
        <v>0</v>
      </c>
      <c r="Y131" s="197">
        <f t="shared" si="70"/>
        <v>0</v>
      </c>
      <c r="Z131" s="287">
        <f t="shared" si="70"/>
        <v>0</v>
      </c>
      <c r="AA131" s="286">
        <f t="shared" si="70"/>
        <v>0</v>
      </c>
      <c r="AB131" s="197">
        <f t="shared" si="70"/>
        <v>0</v>
      </c>
      <c r="AC131" s="200">
        <f t="shared" si="70"/>
        <v>0</v>
      </c>
      <c r="AD131" s="196">
        <f t="shared" si="70"/>
        <v>0</v>
      </c>
      <c r="AE131" s="196">
        <f t="shared" si="70"/>
        <v>0</v>
      </c>
      <c r="AF131" s="160"/>
      <c r="AG131" s="160">
        <f>SUM(D131:AF131)</f>
        <v>0</v>
      </c>
      <c r="AH131" s="195"/>
      <c r="AI131" s="201">
        <f>AG131*AH131</f>
        <v>0</v>
      </c>
      <c r="AJ131" s="10"/>
      <c r="AK131" s="10"/>
      <c r="AL131" s="10"/>
      <c r="AM131" s="10"/>
      <c r="AN131" s="10"/>
      <c r="AO131" s="10"/>
    </row>
    <row r="132" spans="1:41" ht="15" hidden="1" customHeight="1">
      <c r="A132" s="389"/>
      <c r="B132" s="395"/>
      <c r="C132" s="397"/>
      <c r="D132" s="300"/>
      <c r="E132" s="202"/>
      <c r="F132" s="202"/>
      <c r="G132" s="202"/>
      <c r="H132" s="202"/>
      <c r="I132" s="202"/>
      <c r="J132" s="202"/>
      <c r="K132" s="204"/>
      <c r="L132" s="300"/>
      <c r="M132" s="202"/>
      <c r="N132" s="202"/>
      <c r="O132" s="202"/>
      <c r="P132" s="202"/>
      <c r="Q132" s="202"/>
      <c r="R132" s="202"/>
      <c r="S132" s="204"/>
      <c r="T132" s="301"/>
      <c r="U132" s="300"/>
      <c r="V132" s="204"/>
      <c r="W132" s="301"/>
      <c r="X132" s="300"/>
      <c r="Y132" s="204"/>
      <c r="Z132" s="301"/>
      <c r="AA132" s="300"/>
      <c r="AB132" s="204"/>
      <c r="AC132" s="203"/>
      <c r="AD132" s="202"/>
      <c r="AE132" s="202"/>
      <c r="AF132" s="161"/>
      <c r="AG132" s="161"/>
      <c r="AH132" s="207"/>
      <c r="AI132" s="208"/>
      <c r="AJ132" s="10"/>
      <c r="AK132" s="10"/>
      <c r="AL132" s="10"/>
      <c r="AM132" s="10"/>
      <c r="AN132" s="10"/>
      <c r="AO132" s="10"/>
    </row>
    <row r="133" spans="1:41" ht="15" hidden="1" customHeight="1" thickBot="1">
      <c r="A133" s="390"/>
      <c r="B133" s="396"/>
      <c r="C133" s="398"/>
      <c r="D133" s="302">
        <f>D132*D128</f>
        <v>0</v>
      </c>
      <c r="E133" s="209">
        <f>E132*E128</f>
        <v>0</v>
      </c>
      <c r="F133" s="209">
        <f>F132*F128</f>
        <v>0</v>
      </c>
      <c r="G133" s="209">
        <f>G132*G128</f>
        <v>0</v>
      </c>
      <c r="H133" s="209">
        <f>H132*H84</f>
        <v>0</v>
      </c>
      <c r="I133" s="209">
        <f t="shared" ref="I133:N133" si="71">I132*I128</f>
        <v>0</v>
      </c>
      <c r="J133" s="209">
        <f t="shared" si="71"/>
        <v>0</v>
      </c>
      <c r="K133" s="210">
        <f t="shared" si="71"/>
        <v>0</v>
      </c>
      <c r="L133" s="302">
        <f t="shared" si="71"/>
        <v>0</v>
      </c>
      <c r="M133" s="209">
        <f t="shared" si="71"/>
        <v>0</v>
      </c>
      <c r="N133" s="209">
        <f t="shared" si="71"/>
        <v>0</v>
      </c>
      <c r="O133" s="209">
        <f>O132*O84</f>
        <v>0</v>
      </c>
      <c r="P133" s="209">
        <f>P132*P84</f>
        <v>0</v>
      </c>
      <c r="Q133" s="209">
        <f t="shared" ref="Q133:AE133" si="72">Q132*Q128</f>
        <v>0</v>
      </c>
      <c r="R133" s="209">
        <f t="shared" si="72"/>
        <v>0</v>
      </c>
      <c r="S133" s="210">
        <f t="shared" si="72"/>
        <v>0</v>
      </c>
      <c r="T133" s="303">
        <f t="shared" si="72"/>
        <v>0</v>
      </c>
      <c r="U133" s="302">
        <f t="shared" si="72"/>
        <v>0</v>
      </c>
      <c r="V133" s="210">
        <f t="shared" si="72"/>
        <v>0</v>
      </c>
      <c r="W133" s="303">
        <f t="shared" si="72"/>
        <v>0</v>
      </c>
      <c r="X133" s="302">
        <f t="shared" si="72"/>
        <v>0</v>
      </c>
      <c r="Y133" s="210">
        <f t="shared" si="72"/>
        <v>0</v>
      </c>
      <c r="Z133" s="303">
        <f t="shared" si="72"/>
        <v>0</v>
      </c>
      <c r="AA133" s="302">
        <f t="shared" si="72"/>
        <v>0</v>
      </c>
      <c r="AB133" s="210">
        <f t="shared" si="72"/>
        <v>0</v>
      </c>
      <c r="AC133" s="213">
        <f t="shared" si="72"/>
        <v>0</v>
      </c>
      <c r="AD133" s="209">
        <f t="shared" si="72"/>
        <v>0</v>
      </c>
      <c r="AE133" s="209">
        <f t="shared" si="72"/>
        <v>0</v>
      </c>
      <c r="AF133" s="162"/>
      <c r="AG133" s="162">
        <f>SUM(D133:AF133)</f>
        <v>0</v>
      </c>
      <c r="AH133" s="214"/>
      <c r="AI133" s="201">
        <f>AG133*AH133</f>
        <v>0</v>
      </c>
      <c r="AJ133" s="10"/>
      <c r="AK133" s="10"/>
      <c r="AL133" s="10"/>
      <c r="AM133" s="10"/>
      <c r="AN133" s="10"/>
      <c r="AO133" s="10"/>
    </row>
    <row r="134" spans="1:41" ht="15" hidden="1" customHeight="1">
      <c r="A134" s="389"/>
      <c r="B134" s="395"/>
      <c r="C134" s="397"/>
      <c r="D134" s="234"/>
      <c r="E134" s="164"/>
      <c r="F134" s="164"/>
      <c r="G134" s="164"/>
      <c r="H134" s="164"/>
      <c r="I134" s="164"/>
      <c r="J134" s="164"/>
      <c r="K134" s="215"/>
      <c r="L134" s="234"/>
      <c r="M134" s="164"/>
      <c r="N134" s="164"/>
      <c r="O134" s="164"/>
      <c r="P134" s="164"/>
      <c r="Q134" s="164"/>
      <c r="R134" s="164"/>
      <c r="S134" s="215"/>
      <c r="T134" s="249"/>
      <c r="U134" s="234"/>
      <c r="V134" s="215"/>
      <c r="W134" s="249"/>
      <c r="X134" s="234"/>
      <c r="Y134" s="215"/>
      <c r="Z134" s="249"/>
      <c r="AA134" s="234"/>
      <c r="AB134" s="215"/>
      <c r="AC134" s="163"/>
      <c r="AD134" s="164"/>
      <c r="AE134" s="164"/>
      <c r="AF134" s="163"/>
      <c r="AG134" s="163"/>
      <c r="AH134" s="164"/>
      <c r="AI134" s="218"/>
      <c r="AJ134" s="10"/>
      <c r="AK134" s="10"/>
      <c r="AL134" s="10"/>
      <c r="AM134" s="10"/>
      <c r="AN134" s="10"/>
      <c r="AO134" s="10"/>
    </row>
    <row r="135" spans="1:41" ht="15" hidden="1" customHeight="1" thickBot="1">
      <c r="A135" s="390"/>
      <c r="B135" s="396"/>
      <c r="C135" s="398"/>
      <c r="D135" s="233">
        <f t="shared" ref="D135:AE135" si="73">D134*D128</f>
        <v>0</v>
      </c>
      <c r="E135" s="195">
        <f t="shared" si="73"/>
        <v>0</v>
      </c>
      <c r="F135" s="195">
        <f t="shared" si="73"/>
        <v>0</v>
      </c>
      <c r="G135" s="195">
        <f t="shared" si="73"/>
        <v>0</v>
      </c>
      <c r="H135" s="195">
        <f t="shared" si="73"/>
        <v>0</v>
      </c>
      <c r="I135" s="195">
        <f t="shared" si="73"/>
        <v>0</v>
      </c>
      <c r="J135" s="195">
        <f t="shared" si="73"/>
        <v>0</v>
      </c>
      <c r="K135" s="219">
        <f t="shared" si="73"/>
        <v>0</v>
      </c>
      <c r="L135" s="233">
        <f t="shared" si="73"/>
        <v>0</v>
      </c>
      <c r="M135" s="195">
        <f t="shared" si="73"/>
        <v>0</v>
      </c>
      <c r="N135" s="195">
        <f t="shared" si="73"/>
        <v>0</v>
      </c>
      <c r="O135" s="195">
        <f t="shared" si="73"/>
        <v>0</v>
      </c>
      <c r="P135" s="195">
        <f t="shared" si="73"/>
        <v>0</v>
      </c>
      <c r="Q135" s="195">
        <f t="shared" si="73"/>
        <v>0</v>
      </c>
      <c r="R135" s="195">
        <f t="shared" si="73"/>
        <v>0</v>
      </c>
      <c r="S135" s="219">
        <f t="shared" si="73"/>
        <v>0</v>
      </c>
      <c r="T135" s="201">
        <f t="shared" si="73"/>
        <v>0</v>
      </c>
      <c r="U135" s="233">
        <f t="shared" si="73"/>
        <v>0</v>
      </c>
      <c r="V135" s="219">
        <f t="shared" si="73"/>
        <v>0</v>
      </c>
      <c r="W135" s="201">
        <f t="shared" si="73"/>
        <v>0</v>
      </c>
      <c r="X135" s="233">
        <f t="shared" si="73"/>
        <v>0</v>
      </c>
      <c r="Y135" s="219">
        <f t="shared" si="73"/>
        <v>0</v>
      </c>
      <c r="Z135" s="201">
        <f t="shared" si="73"/>
        <v>0</v>
      </c>
      <c r="AA135" s="233">
        <f t="shared" si="73"/>
        <v>0</v>
      </c>
      <c r="AB135" s="219">
        <f t="shared" si="73"/>
        <v>0</v>
      </c>
      <c r="AC135" s="160">
        <f t="shared" si="73"/>
        <v>0</v>
      </c>
      <c r="AD135" s="195">
        <f t="shared" si="73"/>
        <v>0</v>
      </c>
      <c r="AE135" s="195">
        <f t="shared" si="73"/>
        <v>0</v>
      </c>
      <c r="AF135" s="160"/>
      <c r="AG135" s="160">
        <f>SUM(D135:AF135)</f>
        <v>0</v>
      </c>
      <c r="AH135" s="195"/>
      <c r="AI135" s="201">
        <f>AG135*AH135</f>
        <v>0</v>
      </c>
      <c r="AJ135" s="10"/>
      <c r="AK135" s="10"/>
      <c r="AL135" s="10"/>
      <c r="AM135" s="10"/>
      <c r="AN135" s="10"/>
      <c r="AO135" s="10"/>
    </row>
    <row r="136" spans="1:41" ht="15" hidden="1" customHeight="1">
      <c r="A136" s="389"/>
      <c r="B136" s="395"/>
      <c r="C136" s="397"/>
      <c r="D136" s="271"/>
      <c r="E136" s="268"/>
      <c r="F136" s="268"/>
      <c r="G136" s="268"/>
      <c r="H136" s="268"/>
      <c r="I136" s="268"/>
      <c r="J136" s="268"/>
      <c r="K136" s="288"/>
      <c r="L136" s="271"/>
      <c r="M136" s="268"/>
      <c r="N136" s="268"/>
      <c r="O136" s="268"/>
      <c r="P136" s="268"/>
      <c r="Q136" s="268"/>
      <c r="R136" s="268"/>
      <c r="S136" s="288"/>
      <c r="T136" s="269"/>
      <c r="U136" s="271"/>
      <c r="V136" s="288"/>
      <c r="W136" s="269"/>
      <c r="X136" s="271"/>
      <c r="Y136" s="288"/>
      <c r="Z136" s="269"/>
      <c r="AA136" s="271"/>
      <c r="AB136" s="288"/>
      <c r="AC136" s="267"/>
      <c r="AD136" s="268"/>
      <c r="AE136" s="268"/>
      <c r="AF136" s="269"/>
      <c r="AG136" s="164"/>
      <c r="AH136" s="164"/>
      <c r="AI136" s="218"/>
      <c r="AJ136" s="10"/>
      <c r="AK136" s="10"/>
      <c r="AL136" s="10"/>
      <c r="AM136" s="10"/>
      <c r="AN136" s="10"/>
      <c r="AO136" s="10"/>
    </row>
    <row r="137" spans="1:41" ht="15" hidden="1" customHeight="1" thickBot="1">
      <c r="A137" s="390"/>
      <c r="B137" s="396"/>
      <c r="C137" s="398"/>
      <c r="D137" s="304">
        <f t="shared" ref="D137:T137" si="74">D136*D128</f>
        <v>0</v>
      </c>
      <c r="E137" s="229">
        <f t="shared" si="74"/>
        <v>0</v>
      </c>
      <c r="F137" s="229">
        <f t="shared" si="74"/>
        <v>0</v>
      </c>
      <c r="G137" s="229">
        <f t="shared" si="74"/>
        <v>0</v>
      </c>
      <c r="H137" s="229">
        <f t="shared" si="74"/>
        <v>0</v>
      </c>
      <c r="I137" s="229">
        <f t="shared" si="74"/>
        <v>0</v>
      </c>
      <c r="J137" s="229">
        <f t="shared" si="74"/>
        <v>0</v>
      </c>
      <c r="K137" s="230">
        <f t="shared" si="74"/>
        <v>0</v>
      </c>
      <c r="L137" s="304">
        <f t="shared" si="74"/>
        <v>0</v>
      </c>
      <c r="M137" s="229">
        <f t="shared" si="74"/>
        <v>0</v>
      </c>
      <c r="N137" s="229">
        <f t="shared" si="74"/>
        <v>0</v>
      </c>
      <c r="O137" s="229">
        <f t="shared" si="74"/>
        <v>0</v>
      </c>
      <c r="P137" s="229">
        <f t="shared" si="74"/>
        <v>0</v>
      </c>
      <c r="Q137" s="229">
        <f t="shared" si="74"/>
        <v>0</v>
      </c>
      <c r="R137" s="229">
        <f t="shared" si="74"/>
        <v>0</v>
      </c>
      <c r="S137" s="230">
        <f t="shared" si="74"/>
        <v>0</v>
      </c>
      <c r="T137" s="305">
        <f t="shared" si="74"/>
        <v>0</v>
      </c>
      <c r="U137" s="304">
        <f>U136*U84</f>
        <v>0</v>
      </c>
      <c r="V137" s="230">
        <f>V136*V84</f>
        <v>0</v>
      </c>
      <c r="W137" s="305">
        <f t="shared" ref="W137:AE137" si="75">W136*W128</f>
        <v>0</v>
      </c>
      <c r="X137" s="304">
        <f t="shared" si="75"/>
        <v>0</v>
      </c>
      <c r="Y137" s="230">
        <f t="shared" si="75"/>
        <v>0</v>
      </c>
      <c r="Z137" s="305">
        <f t="shared" si="75"/>
        <v>0</v>
      </c>
      <c r="AA137" s="304">
        <f t="shared" si="75"/>
        <v>0</v>
      </c>
      <c r="AB137" s="230">
        <f t="shared" si="75"/>
        <v>0</v>
      </c>
      <c r="AC137" s="228">
        <f t="shared" si="75"/>
        <v>0</v>
      </c>
      <c r="AD137" s="229">
        <f t="shared" si="75"/>
        <v>0</v>
      </c>
      <c r="AE137" s="229">
        <f t="shared" si="75"/>
        <v>0</v>
      </c>
      <c r="AF137" s="305"/>
      <c r="AG137" s="247">
        <f>SUM(D137:AF137)</f>
        <v>0</v>
      </c>
      <c r="AH137" s="247"/>
      <c r="AI137" s="306">
        <f>AG137*AH137</f>
        <v>0</v>
      </c>
      <c r="AJ137" s="10"/>
      <c r="AK137" s="10"/>
      <c r="AL137" s="10"/>
      <c r="AM137" s="10"/>
      <c r="AN137" s="10"/>
      <c r="AO137" s="10"/>
    </row>
    <row r="138" spans="1:41" ht="15" hidden="1" customHeight="1">
      <c r="A138" s="389"/>
      <c r="B138" s="395"/>
      <c r="C138" s="397"/>
      <c r="D138" s="234"/>
      <c r="E138" s="164"/>
      <c r="F138" s="164"/>
      <c r="G138" s="164"/>
      <c r="H138" s="164"/>
      <c r="I138" s="164"/>
      <c r="J138" s="164"/>
      <c r="K138" s="215"/>
      <c r="L138" s="234"/>
      <c r="M138" s="164"/>
      <c r="N138" s="164"/>
      <c r="O138" s="164"/>
      <c r="P138" s="164"/>
      <c r="Q138" s="164"/>
      <c r="R138" s="164"/>
      <c r="S138" s="215"/>
      <c r="T138" s="249"/>
      <c r="U138" s="234"/>
      <c r="V138" s="215"/>
      <c r="W138" s="249"/>
      <c r="X138" s="234"/>
      <c r="Y138" s="215"/>
      <c r="Z138" s="249"/>
      <c r="AA138" s="234"/>
      <c r="AB138" s="215"/>
      <c r="AC138" s="163"/>
      <c r="AD138" s="164"/>
      <c r="AE138" s="164"/>
      <c r="AF138" s="249"/>
      <c r="AG138" s="307"/>
      <c r="AH138" s="307"/>
      <c r="AI138" s="308"/>
      <c r="AJ138" s="10"/>
      <c r="AK138" s="10"/>
      <c r="AL138" s="10"/>
      <c r="AM138" s="10"/>
      <c r="AN138" s="10"/>
      <c r="AO138" s="10"/>
    </row>
    <row r="139" spans="1:41" ht="15" hidden="1" customHeight="1" thickBot="1">
      <c r="A139" s="390"/>
      <c r="B139" s="396"/>
      <c r="C139" s="398"/>
      <c r="D139" s="233">
        <f t="shared" ref="D139:T139" si="76">D138*D128</f>
        <v>0</v>
      </c>
      <c r="E139" s="195">
        <f t="shared" si="76"/>
        <v>0</v>
      </c>
      <c r="F139" s="195">
        <f t="shared" si="76"/>
        <v>0</v>
      </c>
      <c r="G139" s="195">
        <f t="shared" si="76"/>
        <v>0</v>
      </c>
      <c r="H139" s="195">
        <f t="shared" si="76"/>
        <v>0</v>
      </c>
      <c r="I139" s="195">
        <f t="shared" si="76"/>
        <v>0</v>
      </c>
      <c r="J139" s="195">
        <f t="shared" si="76"/>
        <v>0</v>
      </c>
      <c r="K139" s="219">
        <f t="shared" si="76"/>
        <v>0</v>
      </c>
      <c r="L139" s="233">
        <f t="shared" si="76"/>
        <v>0</v>
      </c>
      <c r="M139" s="195">
        <f t="shared" si="76"/>
        <v>0</v>
      </c>
      <c r="N139" s="195">
        <f t="shared" si="76"/>
        <v>0</v>
      </c>
      <c r="O139" s="195">
        <f t="shared" si="76"/>
        <v>0</v>
      </c>
      <c r="P139" s="195">
        <f t="shared" si="76"/>
        <v>0</v>
      </c>
      <c r="Q139" s="195">
        <f t="shared" si="76"/>
        <v>0</v>
      </c>
      <c r="R139" s="195">
        <f t="shared" si="76"/>
        <v>0</v>
      </c>
      <c r="S139" s="219">
        <f t="shared" si="76"/>
        <v>0</v>
      </c>
      <c r="T139" s="201">
        <f t="shared" si="76"/>
        <v>0</v>
      </c>
      <c r="U139" s="233">
        <f>U138*U84</f>
        <v>0</v>
      </c>
      <c r="V139" s="219">
        <f>V138*V84</f>
        <v>0</v>
      </c>
      <c r="W139" s="201">
        <f t="shared" ref="W139:AE139" si="77">W138*W128</f>
        <v>0</v>
      </c>
      <c r="X139" s="233">
        <f t="shared" si="77"/>
        <v>0</v>
      </c>
      <c r="Y139" s="219">
        <f t="shared" si="77"/>
        <v>0</v>
      </c>
      <c r="Z139" s="201">
        <f t="shared" si="77"/>
        <v>0</v>
      </c>
      <c r="AA139" s="233">
        <f t="shared" si="77"/>
        <v>0</v>
      </c>
      <c r="AB139" s="219">
        <f t="shared" si="77"/>
        <v>0</v>
      </c>
      <c r="AC139" s="160">
        <f t="shared" si="77"/>
        <v>0</v>
      </c>
      <c r="AD139" s="195">
        <f t="shared" si="77"/>
        <v>0</v>
      </c>
      <c r="AE139" s="195">
        <f t="shared" si="77"/>
        <v>0</v>
      </c>
      <c r="AF139" s="201"/>
      <c r="AG139" s="247">
        <f>SUM(D139:AF139)</f>
        <v>0</v>
      </c>
      <c r="AH139" s="247"/>
      <c r="AI139" s="248">
        <f>AG139*AH139</f>
        <v>0</v>
      </c>
      <c r="AJ139" s="10"/>
      <c r="AK139" s="10"/>
      <c r="AL139" s="10"/>
      <c r="AM139" s="10"/>
      <c r="AN139" s="10"/>
      <c r="AO139" s="10"/>
    </row>
    <row r="140" spans="1:41" ht="3" customHeight="1">
      <c r="A140" s="389"/>
      <c r="B140" s="395"/>
      <c r="C140" s="397"/>
      <c r="D140" s="322"/>
      <c r="E140" s="332"/>
      <c r="F140" s="332"/>
      <c r="G140" s="332"/>
      <c r="H140" s="332"/>
      <c r="I140" s="332"/>
      <c r="J140" s="332"/>
      <c r="K140" s="360"/>
      <c r="L140" s="322"/>
      <c r="M140" s="332"/>
      <c r="N140" s="332"/>
      <c r="O140" s="332"/>
      <c r="P140" s="332"/>
      <c r="Q140" s="332"/>
      <c r="R140" s="332"/>
      <c r="S140" s="215"/>
      <c r="T140" s="249"/>
      <c r="U140" s="234"/>
      <c r="V140" s="215"/>
      <c r="W140" s="249"/>
      <c r="X140" s="234"/>
      <c r="Y140" s="215"/>
      <c r="Z140" s="249"/>
      <c r="AA140" s="234"/>
      <c r="AB140" s="215"/>
      <c r="AC140" s="163"/>
      <c r="AD140" s="164"/>
      <c r="AE140" s="164"/>
      <c r="AF140" s="249"/>
      <c r="AG140" s="164"/>
      <c r="AH140" s="164"/>
      <c r="AI140" s="218"/>
      <c r="AJ140" s="10"/>
      <c r="AK140" s="10"/>
      <c r="AL140" s="10"/>
      <c r="AM140" s="10"/>
      <c r="AN140" s="10"/>
      <c r="AO140" s="10"/>
    </row>
    <row r="141" spans="1:41" ht="21.75" hidden="1" customHeight="1" thickBot="1">
      <c r="A141" s="390"/>
      <c r="B141" s="396"/>
      <c r="C141" s="398"/>
      <c r="D141" s="321">
        <f>D140*D128</f>
        <v>0</v>
      </c>
      <c r="E141" s="333">
        <f>E140*E84</f>
        <v>0</v>
      </c>
      <c r="F141" s="333">
        <f t="shared" ref="F141:AE141" si="78">F140*F128</f>
        <v>0</v>
      </c>
      <c r="G141" s="333">
        <f t="shared" si="78"/>
        <v>0</v>
      </c>
      <c r="H141" s="333">
        <f t="shared" si="78"/>
        <v>0</v>
      </c>
      <c r="I141" s="333">
        <f t="shared" si="78"/>
        <v>0</v>
      </c>
      <c r="J141" s="333">
        <f t="shared" si="78"/>
        <v>0</v>
      </c>
      <c r="K141" s="361">
        <f t="shared" si="78"/>
        <v>0</v>
      </c>
      <c r="L141" s="321">
        <f t="shared" si="78"/>
        <v>0</v>
      </c>
      <c r="M141" s="333">
        <f t="shared" si="78"/>
        <v>0</v>
      </c>
      <c r="N141" s="333">
        <f t="shared" si="78"/>
        <v>0</v>
      </c>
      <c r="O141" s="333">
        <f t="shared" si="78"/>
        <v>0</v>
      </c>
      <c r="P141" s="333">
        <f t="shared" si="78"/>
        <v>0</v>
      </c>
      <c r="Q141" s="333">
        <f t="shared" si="78"/>
        <v>0</v>
      </c>
      <c r="R141" s="333">
        <f t="shared" si="78"/>
        <v>0</v>
      </c>
      <c r="S141" s="219">
        <f t="shared" si="78"/>
        <v>0</v>
      </c>
      <c r="T141" s="201">
        <f>T140*T27</f>
        <v>0</v>
      </c>
      <c r="U141" s="233">
        <f t="shared" si="78"/>
        <v>0</v>
      </c>
      <c r="V141" s="219">
        <f t="shared" si="78"/>
        <v>0</v>
      </c>
      <c r="W141" s="201">
        <f t="shared" si="78"/>
        <v>0</v>
      </c>
      <c r="X141" s="233">
        <f t="shared" si="78"/>
        <v>0</v>
      </c>
      <c r="Y141" s="219">
        <f t="shared" si="78"/>
        <v>0</v>
      </c>
      <c r="Z141" s="201">
        <f t="shared" si="78"/>
        <v>0</v>
      </c>
      <c r="AA141" s="233">
        <f t="shared" si="78"/>
        <v>0</v>
      </c>
      <c r="AB141" s="219">
        <f t="shared" si="78"/>
        <v>0</v>
      </c>
      <c r="AC141" s="160">
        <f t="shared" si="78"/>
        <v>0</v>
      </c>
      <c r="AD141" s="195">
        <f t="shared" si="78"/>
        <v>0</v>
      </c>
      <c r="AE141" s="195">
        <f t="shared" si="78"/>
        <v>0</v>
      </c>
      <c r="AF141" s="160"/>
      <c r="AG141" s="160">
        <f>SUM(D141:AF141)</f>
        <v>0</v>
      </c>
      <c r="AH141" s="195"/>
      <c r="AI141" s="201">
        <f>AG141*AH141</f>
        <v>0</v>
      </c>
      <c r="AJ141" s="10"/>
      <c r="AK141" s="10"/>
      <c r="AL141" s="10"/>
      <c r="AM141" s="10"/>
      <c r="AN141" s="10"/>
      <c r="AO141" s="10"/>
    </row>
    <row r="142" spans="1:41" ht="21.75" hidden="1" customHeight="1">
      <c r="A142" s="389"/>
      <c r="B142" s="395"/>
      <c r="C142" s="397"/>
      <c r="D142" s="322"/>
      <c r="E142" s="332"/>
      <c r="F142" s="332"/>
      <c r="G142" s="332"/>
      <c r="H142" s="332"/>
      <c r="I142" s="332"/>
      <c r="J142" s="332"/>
      <c r="K142" s="360"/>
      <c r="L142" s="322"/>
      <c r="M142" s="332"/>
      <c r="N142" s="332"/>
      <c r="O142" s="332"/>
      <c r="P142" s="332"/>
      <c r="Q142" s="332"/>
      <c r="R142" s="332"/>
      <c r="S142" s="215"/>
      <c r="T142" s="249"/>
      <c r="U142" s="234"/>
      <c r="V142" s="215"/>
      <c r="W142" s="249"/>
      <c r="X142" s="234"/>
      <c r="Y142" s="215"/>
      <c r="Z142" s="249"/>
      <c r="AA142" s="234"/>
      <c r="AB142" s="215"/>
      <c r="AC142" s="163"/>
      <c r="AD142" s="164"/>
      <c r="AE142" s="164"/>
      <c r="AF142" s="163"/>
      <c r="AG142" s="163"/>
      <c r="AH142" s="164"/>
      <c r="AI142" s="218"/>
      <c r="AJ142" s="10"/>
      <c r="AK142" s="10"/>
      <c r="AL142" s="10"/>
      <c r="AM142" s="10"/>
      <c r="AN142" s="10"/>
      <c r="AO142" s="10"/>
    </row>
    <row r="143" spans="1:41" ht="21" hidden="1" customHeight="1">
      <c r="A143" s="508"/>
      <c r="B143" s="505"/>
      <c r="C143" s="509"/>
      <c r="D143" s="322">
        <f>D142*D128</f>
        <v>0</v>
      </c>
      <c r="E143" s="332">
        <f>E142*E128</f>
        <v>0</v>
      </c>
      <c r="F143" s="332">
        <f>F142*F128</f>
        <v>0</v>
      </c>
      <c r="G143" s="332">
        <f>G142*G84</f>
        <v>0</v>
      </c>
      <c r="H143" s="332">
        <f t="shared" ref="H143:N143" si="79">H142*H128</f>
        <v>0</v>
      </c>
      <c r="I143" s="332">
        <f t="shared" si="79"/>
        <v>0</v>
      </c>
      <c r="J143" s="332">
        <f t="shared" si="79"/>
        <v>0</v>
      </c>
      <c r="K143" s="360">
        <f t="shared" si="79"/>
        <v>0</v>
      </c>
      <c r="L143" s="322">
        <f t="shared" si="79"/>
        <v>0</v>
      </c>
      <c r="M143" s="332">
        <f t="shared" si="79"/>
        <v>0</v>
      </c>
      <c r="N143" s="332">
        <f t="shared" si="79"/>
        <v>0</v>
      </c>
      <c r="O143" s="332">
        <f>O142*O84</f>
        <v>0</v>
      </c>
      <c r="P143" s="332">
        <f t="shared" ref="P143:AE143" si="80">P142*P128</f>
        <v>0</v>
      </c>
      <c r="Q143" s="332">
        <f t="shared" si="80"/>
        <v>0</v>
      </c>
      <c r="R143" s="332">
        <f>R142*R27</f>
        <v>0</v>
      </c>
      <c r="S143" s="215">
        <f t="shared" si="80"/>
        <v>0</v>
      </c>
      <c r="T143" s="249">
        <f t="shared" si="80"/>
        <v>0</v>
      </c>
      <c r="U143" s="234">
        <f t="shared" si="80"/>
        <v>0</v>
      </c>
      <c r="V143" s="215">
        <f t="shared" si="80"/>
        <v>0</v>
      </c>
      <c r="W143" s="249">
        <f t="shared" si="80"/>
        <v>0</v>
      </c>
      <c r="X143" s="234">
        <f t="shared" si="80"/>
        <v>0</v>
      </c>
      <c r="Y143" s="215">
        <f t="shared" si="80"/>
        <v>0</v>
      </c>
      <c r="Z143" s="249">
        <f t="shared" si="80"/>
        <v>0</v>
      </c>
      <c r="AA143" s="234">
        <f t="shared" si="80"/>
        <v>0</v>
      </c>
      <c r="AB143" s="215">
        <f t="shared" si="80"/>
        <v>0</v>
      </c>
      <c r="AC143" s="163">
        <f t="shared" si="80"/>
        <v>0</v>
      </c>
      <c r="AD143" s="164">
        <f t="shared" si="80"/>
        <v>0</v>
      </c>
      <c r="AE143" s="164">
        <f t="shared" si="80"/>
        <v>0</v>
      </c>
      <c r="AF143" s="163"/>
      <c r="AG143" s="163">
        <f>SUM(D143:AF143)</f>
        <v>0</v>
      </c>
      <c r="AH143" s="164"/>
      <c r="AI143" s="173">
        <f>AG143*AH143</f>
        <v>0</v>
      </c>
      <c r="AJ143" s="10"/>
      <c r="AK143" s="10"/>
      <c r="AL143" s="10"/>
      <c r="AM143" s="10"/>
      <c r="AN143" s="10"/>
      <c r="AO143" s="10"/>
    </row>
    <row r="144" spans="1:41" ht="0.75" hidden="1" customHeight="1">
      <c r="A144" s="43"/>
      <c r="B144" s="9"/>
      <c r="C144" s="55"/>
      <c r="D144" s="234"/>
      <c r="E144" s="164"/>
      <c r="F144" s="164"/>
      <c r="G144" s="164"/>
      <c r="H144" s="164"/>
      <c r="I144" s="164"/>
      <c r="J144" s="164"/>
      <c r="K144" s="215"/>
      <c r="L144" s="234"/>
      <c r="M144" s="164"/>
      <c r="N144" s="164"/>
      <c r="O144" s="164"/>
      <c r="P144" s="164"/>
      <c r="Q144" s="164"/>
      <c r="R144" s="164"/>
      <c r="S144" s="215"/>
      <c r="T144" s="249"/>
      <c r="U144" s="234"/>
      <c r="V144" s="215"/>
      <c r="W144" s="249"/>
      <c r="X144" s="234"/>
      <c r="Y144" s="215"/>
      <c r="Z144" s="249"/>
      <c r="AA144" s="234"/>
      <c r="AB144" s="215"/>
      <c r="AC144" s="163"/>
      <c r="AD144" s="164"/>
      <c r="AE144" s="164"/>
      <c r="AF144" s="163"/>
      <c r="AG144" s="163"/>
      <c r="AH144" s="164"/>
      <c r="AI144" s="173"/>
      <c r="AJ144" s="10"/>
      <c r="AK144" s="10"/>
      <c r="AL144" s="10"/>
      <c r="AM144" s="10"/>
      <c r="AN144" s="10"/>
      <c r="AO144" s="10"/>
    </row>
    <row r="145" spans="1:41" ht="24" hidden="1" customHeight="1">
      <c r="A145" s="44"/>
      <c r="B145" s="104"/>
      <c r="C145" s="59"/>
      <c r="D145" s="309"/>
      <c r="E145" s="310"/>
      <c r="F145" s="310"/>
      <c r="G145" s="310"/>
      <c r="H145" s="310"/>
      <c r="I145" s="310"/>
      <c r="J145" s="310"/>
      <c r="K145" s="311"/>
      <c r="L145" s="309"/>
      <c r="M145" s="310"/>
      <c r="N145" s="310"/>
      <c r="O145" s="310"/>
      <c r="P145" s="310"/>
      <c r="Q145" s="310"/>
      <c r="R145" s="310"/>
      <c r="S145" s="311"/>
      <c r="T145" s="312"/>
      <c r="U145" s="309"/>
      <c r="V145" s="311"/>
      <c r="W145" s="312"/>
      <c r="X145" s="309"/>
      <c r="Y145" s="311"/>
      <c r="Z145" s="312"/>
      <c r="AA145" s="309"/>
      <c r="AB145" s="311"/>
      <c r="AC145" s="313"/>
      <c r="AD145" s="310"/>
      <c r="AE145" s="310"/>
      <c r="AF145" s="313"/>
      <c r="AG145" s="313"/>
      <c r="AH145" s="310"/>
      <c r="AI145" s="314">
        <f>SUM(AI86:AI144)</f>
        <v>0</v>
      </c>
      <c r="AJ145" s="10"/>
      <c r="AK145" s="10"/>
      <c r="AL145" s="10"/>
      <c r="AM145" s="10"/>
      <c r="AN145" s="10"/>
      <c r="AO145" s="10"/>
    </row>
    <row r="146" spans="1:41" ht="23.25" hidden="1" customHeight="1">
      <c r="A146" s="12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>
        <f>AI75+AI145</f>
        <v>0</v>
      </c>
    </row>
    <row r="147" spans="1:41" ht="23.25" hidden="1" customHeight="1">
      <c r="A147" s="12"/>
      <c r="B147" s="124"/>
      <c r="C147" s="157"/>
      <c r="D147" s="157"/>
      <c r="E147" s="157"/>
      <c r="F147" s="157"/>
      <c r="G147" s="158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6" t="s">
        <v>163</v>
      </c>
      <c r="T147" s="125"/>
      <c r="U147" s="125"/>
      <c r="V147" s="125"/>
      <c r="W147" s="125"/>
      <c r="X147" s="399" t="s">
        <v>154</v>
      </c>
      <c r="Y147" s="399"/>
      <c r="Z147" s="399"/>
      <c r="AA147" s="399"/>
      <c r="AB147" s="125"/>
      <c r="AC147" s="125"/>
      <c r="AH147" t="s">
        <v>64</v>
      </c>
    </row>
    <row r="148" spans="1:41" ht="19.5" hidden="1" customHeight="1">
      <c r="A148" s="44"/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6" t="s">
        <v>21</v>
      </c>
      <c r="T148" s="125"/>
      <c r="U148" s="125"/>
      <c r="V148" s="125"/>
      <c r="W148" s="125"/>
      <c r="X148" s="125"/>
      <c r="Y148" s="125"/>
      <c r="Z148" s="125"/>
      <c r="AA148" s="125"/>
      <c r="AB148" s="125"/>
      <c r="AC148" s="125"/>
    </row>
    <row r="149" spans="1:41" ht="30" hidden="1" customHeight="1"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6" t="s">
        <v>22</v>
      </c>
      <c r="T149" s="125"/>
      <c r="U149" s="125"/>
      <c r="V149" s="125"/>
      <c r="W149" s="125"/>
      <c r="X149" s="399" t="s">
        <v>164</v>
      </c>
      <c r="Y149" s="399"/>
      <c r="Z149" s="399"/>
      <c r="AA149" s="399"/>
      <c r="AB149" s="125"/>
      <c r="AC149" s="125"/>
    </row>
    <row r="150" spans="1:41" ht="28.5" hidden="1" customHeight="1">
      <c r="S150" s="44" t="s">
        <v>21</v>
      </c>
    </row>
    <row r="151" spans="1:41" ht="26.25" hidden="1" customHeight="1">
      <c r="A151" s="73"/>
    </row>
    <row r="152" spans="1:41" ht="21.75" customHeight="1">
      <c r="A152" s="73"/>
      <c r="G152" s="73"/>
    </row>
    <row r="153" spans="1:41">
      <c r="A153" s="73"/>
      <c r="B153" s="73"/>
      <c r="C153" s="73"/>
      <c r="D153" s="73"/>
      <c r="E153" s="73"/>
      <c r="F153" s="73"/>
      <c r="G153" s="94"/>
      <c r="H153" s="73"/>
      <c r="I153" s="73"/>
    </row>
    <row r="154" spans="1:41">
      <c r="A154" s="73"/>
      <c r="B154" s="73"/>
      <c r="C154" s="73"/>
      <c r="D154" s="73"/>
      <c r="E154" s="73"/>
      <c r="F154" s="73"/>
      <c r="G154" s="94"/>
      <c r="H154" s="94"/>
      <c r="I154" s="94"/>
    </row>
    <row r="155" spans="1:41">
      <c r="A155" s="73"/>
      <c r="B155" s="73"/>
      <c r="C155" s="73"/>
      <c r="D155" s="73"/>
      <c r="E155" s="73"/>
      <c r="F155" s="73"/>
      <c r="G155" s="83"/>
      <c r="H155" s="94"/>
      <c r="I155" s="94"/>
    </row>
    <row r="156" spans="1:41">
      <c r="A156" s="73"/>
      <c r="B156" s="73"/>
      <c r="C156" s="73"/>
      <c r="D156" s="73"/>
      <c r="E156" s="73"/>
      <c r="F156" s="73"/>
      <c r="G156" s="73"/>
      <c r="H156" s="83"/>
      <c r="I156" s="73"/>
    </row>
    <row r="157" spans="1:41">
      <c r="A157" s="73"/>
      <c r="B157" s="73"/>
      <c r="C157" s="73"/>
      <c r="D157" s="73"/>
      <c r="E157" s="73"/>
      <c r="F157" s="73"/>
      <c r="G157" s="73"/>
      <c r="H157" s="73"/>
      <c r="I157" s="73"/>
    </row>
    <row r="158" spans="1:41" ht="26.25">
      <c r="A158" s="73"/>
      <c r="B158" s="73"/>
      <c r="C158" s="73"/>
      <c r="D158" s="391"/>
      <c r="E158" s="391"/>
      <c r="F158" s="391"/>
      <c r="G158" s="73"/>
      <c r="H158" s="73"/>
      <c r="I158" s="73"/>
    </row>
    <row r="159" spans="1:41" ht="26.25">
      <c r="A159" s="73"/>
      <c r="B159" s="73"/>
      <c r="C159" s="73"/>
      <c r="D159" s="81"/>
      <c r="E159" s="81"/>
      <c r="F159" s="81"/>
      <c r="G159" s="73"/>
      <c r="H159" s="73"/>
      <c r="I159" s="73"/>
    </row>
    <row r="160" spans="1:41" ht="15">
      <c r="A160" s="73"/>
      <c r="B160" s="73"/>
      <c r="C160" s="73"/>
      <c r="D160" s="82"/>
      <c r="E160" s="82"/>
      <c r="F160" s="82"/>
      <c r="G160" s="73"/>
      <c r="H160" s="73"/>
      <c r="I160" s="73"/>
    </row>
    <row r="161" spans="1:9">
      <c r="A161" s="73"/>
      <c r="B161" s="73"/>
      <c r="C161" s="73"/>
      <c r="D161" s="73"/>
      <c r="E161" s="73"/>
      <c r="F161" s="73"/>
      <c r="G161" s="73"/>
      <c r="H161" s="73"/>
      <c r="I161" s="73"/>
    </row>
    <row r="162" spans="1:9">
      <c r="A162" s="73"/>
      <c r="B162" s="392"/>
      <c r="C162" s="392"/>
      <c r="D162" s="392"/>
      <c r="E162" s="392"/>
      <c r="F162" s="73"/>
      <c r="G162" s="73"/>
      <c r="H162" s="73"/>
      <c r="I162" s="73"/>
    </row>
    <row r="163" spans="1:9">
      <c r="A163" s="73"/>
      <c r="B163" s="392"/>
      <c r="C163" s="392"/>
      <c r="D163" s="392"/>
      <c r="E163" s="392"/>
      <c r="F163" s="73"/>
      <c r="G163" s="73"/>
      <c r="H163" s="73"/>
      <c r="I163" s="73"/>
    </row>
    <row r="164" spans="1:9">
      <c r="A164" s="73"/>
      <c r="B164" s="393"/>
      <c r="C164" s="393"/>
      <c r="D164" s="393"/>
      <c r="E164" s="393"/>
      <c r="F164" s="73"/>
      <c r="G164" s="73"/>
      <c r="H164" s="73"/>
      <c r="I164" s="73"/>
    </row>
    <row r="165" spans="1:9">
      <c r="A165" s="73"/>
      <c r="B165" s="393"/>
      <c r="C165" s="393"/>
      <c r="D165" s="393"/>
      <c r="E165" s="393"/>
      <c r="F165" s="73"/>
      <c r="G165" s="83"/>
      <c r="H165" s="73"/>
      <c r="I165" s="73"/>
    </row>
    <row r="166" spans="1:9">
      <c r="A166" s="73"/>
      <c r="B166" s="394"/>
      <c r="C166" s="394"/>
      <c r="D166" s="394"/>
      <c r="E166" s="394"/>
      <c r="F166" s="83"/>
      <c r="G166" s="83"/>
      <c r="H166" s="83"/>
      <c r="I166" s="83"/>
    </row>
    <row r="167" spans="1:9">
      <c r="A167" s="73"/>
      <c r="B167" s="394"/>
      <c r="C167" s="394"/>
      <c r="D167" s="394"/>
      <c r="E167" s="394"/>
      <c r="F167" s="83"/>
      <c r="G167" s="83"/>
      <c r="H167" s="83"/>
      <c r="I167" s="83"/>
    </row>
    <row r="168" spans="1:9">
      <c r="A168" s="73"/>
      <c r="B168" s="394"/>
      <c r="C168" s="394"/>
      <c r="D168" s="394"/>
      <c r="E168" s="394"/>
      <c r="F168" s="83"/>
      <c r="G168" s="83"/>
      <c r="H168" s="83"/>
      <c r="I168" s="83"/>
    </row>
    <row r="169" spans="1:9">
      <c r="A169" s="73"/>
      <c r="B169" s="394"/>
      <c r="C169" s="394"/>
      <c r="D169" s="394"/>
      <c r="E169" s="394"/>
      <c r="F169" s="83"/>
      <c r="G169" s="83"/>
      <c r="H169" s="83"/>
      <c r="I169" s="83"/>
    </row>
    <row r="170" spans="1:9">
      <c r="A170" s="73"/>
      <c r="B170" s="394"/>
      <c r="C170" s="394"/>
      <c r="D170" s="394"/>
      <c r="E170" s="394"/>
      <c r="F170" s="83"/>
      <c r="G170" s="83"/>
      <c r="H170" s="83"/>
      <c r="I170" s="83"/>
    </row>
    <row r="171" spans="1:9">
      <c r="A171" s="73"/>
      <c r="B171" s="394"/>
      <c r="C171" s="394"/>
      <c r="D171" s="394"/>
      <c r="E171" s="394"/>
      <c r="F171" s="83"/>
      <c r="G171" s="73"/>
      <c r="H171" s="83"/>
      <c r="I171" s="83"/>
    </row>
    <row r="172" spans="1:9" ht="15">
      <c r="A172" s="73"/>
      <c r="B172" s="411"/>
      <c r="C172" s="411"/>
      <c r="D172" s="411"/>
      <c r="E172" s="411"/>
      <c r="F172" s="73"/>
      <c r="G172" s="82"/>
      <c r="H172" s="73"/>
      <c r="I172" s="73"/>
    </row>
    <row r="173" spans="1:9" ht="15">
      <c r="A173" s="73"/>
      <c r="B173" s="393"/>
      <c r="C173" s="393"/>
      <c r="D173" s="393"/>
      <c r="E173" s="393"/>
      <c r="F173" s="73"/>
      <c r="G173" s="73"/>
      <c r="H173" s="84"/>
      <c r="I173" s="82"/>
    </row>
    <row r="174" spans="1:9">
      <c r="A174" s="73"/>
      <c r="B174" s="393"/>
      <c r="C174" s="393"/>
      <c r="D174" s="393"/>
      <c r="E174" s="393"/>
      <c r="F174" s="73"/>
      <c r="G174" s="73"/>
      <c r="H174" s="73"/>
      <c r="I174" s="73"/>
    </row>
    <row r="175" spans="1:9" ht="15">
      <c r="A175" s="73"/>
      <c r="B175" s="414"/>
      <c r="C175" s="414"/>
      <c r="D175" s="414"/>
      <c r="E175" s="414"/>
      <c r="F175" s="73"/>
      <c r="G175" s="73"/>
      <c r="H175" s="73"/>
      <c r="I175" s="73"/>
    </row>
    <row r="176" spans="1:9">
      <c r="A176" s="73"/>
      <c r="B176" s="394"/>
      <c r="C176" s="394"/>
      <c r="D176" s="394"/>
      <c r="E176" s="394"/>
      <c r="F176" s="73"/>
      <c r="G176" s="83"/>
      <c r="H176" s="83"/>
      <c r="I176" s="83"/>
    </row>
    <row r="177" spans="1:9">
      <c r="A177" s="73"/>
      <c r="B177" s="394"/>
      <c r="C177" s="394"/>
      <c r="D177" s="394"/>
      <c r="E177" s="394"/>
      <c r="F177" s="83"/>
      <c r="G177" s="73"/>
      <c r="H177" s="83"/>
      <c r="I177" s="83"/>
    </row>
    <row r="178" spans="1:9">
      <c r="A178" s="73"/>
      <c r="B178" s="394"/>
      <c r="C178" s="394"/>
      <c r="D178" s="394"/>
      <c r="E178" s="394"/>
      <c r="F178" s="73"/>
      <c r="G178" s="73"/>
      <c r="H178" s="83"/>
      <c r="I178" s="83"/>
    </row>
    <row r="179" spans="1:9" ht="15">
      <c r="A179" s="73"/>
      <c r="B179" s="411"/>
      <c r="C179" s="411"/>
      <c r="D179" s="411"/>
      <c r="E179" s="411"/>
      <c r="F179" s="73"/>
      <c r="G179" s="73"/>
      <c r="H179" s="83"/>
      <c r="I179" s="85"/>
    </row>
    <row r="180" spans="1:9">
      <c r="A180" s="73"/>
      <c r="B180" s="411"/>
      <c r="C180" s="411"/>
      <c r="D180" s="411"/>
      <c r="E180" s="411"/>
      <c r="F180" s="73"/>
      <c r="G180" s="73"/>
      <c r="H180" s="83"/>
      <c r="I180" s="83"/>
    </row>
    <row r="181" spans="1:9">
      <c r="A181" s="73"/>
      <c r="B181" s="393"/>
      <c r="C181" s="393"/>
      <c r="D181" s="393"/>
      <c r="E181" s="393"/>
      <c r="F181" s="73"/>
      <c r="G181" s="73"/>
      <c r="H181" s="83"/>
      <c r="I181" s="83"/>
    </row>
    <row r="182" spans="1:9">
      <c r="A182" s="73"/>
      <c r="B182" s="393"/>
      <c r="C182" s="393"/>
      <c r="D182" s="393"/>
      <c r="E182" s="393"/>
      <c r="F182" s="73"/>
      <c r="G182" s="73"/>
      <c r="H182" s="83"/>
      <c r="I182" s="83"/>
    </row>
    <row r="183" spans="1:9" ht="15">
      <c r="A183" s="73"/>
      <c r="B183" s="412"/>
      <c r="C183" s="412"/>
      <c r="D183" s="412"/>
      <c r="E183" s="412"/>
      <c r="F183" s="73"/>
      <c r="G183" s="83"/>
      <c r="H183" s="83"/>
      <c r="I183" s="83"/>
    </row>
    <row r="184" spans="1:9">
      <c r="A184" s="73"/>
      <c r="B184" s="394"/>
      <c r="C184" s="394"/>
      <c r="D184" s="394"/>
      <c r="E184" s="394"/>
      <c r="F184" s="83"/>
      <c r="G184" s="73"/>
      <c r="H184" s="83"/>
      <c r="I184" s="83"/>
    </row>
    <row r="185" spans="1:9">
      <c r="A185" s="73"/>
      <c r="B185" s="394"/>
      <c r="C185" s="394"/>
      <c r="D185" s="394"/>
      <c r="E185" s="394"/>
      <c r="F185" s="73"/>
      <c r="G185" s="73"/>
      <c r="H185" s="83"/>
      <c r="I185" s="83"/>
    </row>
    <row r="186" spans="1:9">
      <c r="A186" s="73"/>
      <c r="B186" s="394"/>
      <c r="C186" s="394"/>
      <c r="D186" s="394"/>
      <c r="E186" s="394"/>
      <c r="F186" s="73"/>
      <c r="G186" s="73"/>
      <c r="H186" s="83"/>
      <c r="I186" s="83"/>
    </row>
    <row r="187" spans="1:9">
      <c r="A187" s="73"/>
      <c r="B187" s="394"/>
      <c r="C187" s="394"/>
      <c r="D187" s="394"/>
      <c r="E187" s="394"/>
      <c r="F187" s="73"/>
      <c r="G187" s="73"/>
      <c r="H187" s="83"/>
      <c r="I187" s="83"/>
    </row>
    <row r="188" spans="1:9" ht="15">
      <c r="A188" s="73"/>
      <c r="B188" s="393"/>
      <c r="C188" s="393"/>
      <c r="D188" s="393"/>
      <c r="E188" s="393"/>
      <c r="F188" s="73"/>
      <c r="G188" s="73"/>
      <c r="H188" s="83"/>
      <c r="I188" s="85"/>
    </row>
    <row r="189" spans="1:9">
      <c r="A189" s="73"/>
      <c r="B189" s="393"/>
      <c r="C189" s="393"/>
      <c r="D189" s="393"/>
      <c r="E189" s="393"/>
      <c r="F189" s="73"/>
      <c r="G189" s="73"/>
      <c r="H189" s="73"/>
      <c r="I189" s="73"/>
    </row>
    <row r="190" spans="1:9">
      <c r="A190" s="73"/>
      <c r="B190" s="411"/>
      <c r="C190" s="411"/>
      <c r="D190" s="411"/>
      <c r="E190" s="411"/>
      <c r="F190" s="73"/>
      <c r="G190" s="73"/>
      <c r="H190" s="73"/>
      <c r="I190" s="73"/>
    </row>
    <row r="191" spans="1:9">
      <c r="A191" s="73"/>
      <c r="B191" s="411"/>
      <c r="C191" s="411"/>
      <c r="D191" s="411"/>
      <c r="E191" s="411"/>
      <c r="F191" s="73"/>
      <c r="G191" s="73"/>
      <c r="H191" s="73"/>
      <c r="I191" s="73"/>
    </row>
    <row r="192" spans="1:9" ht="15">
      <c r="A192" s="73"/>
      <c r="B192" s="73"/>
      <c r="C192" s="73"/>
      <c r="D192" s="73"/>
      <c r="E192" s="73"/>
      <c r="F192" s="73"/>
      <c r="G192" s="96"/>
      <c r="H192" s="73"/>
      <c r="I192" s="73"/>
    </row>
    <row r="193" spans="1:9" ht="15">
      <c r="A193" s="73"/>
      <c r="B193" s="414"/>
      <c r="C193" s="414"/>
      <c r="D193" s="411"/>
      <c r="E193" s="411"/>
      <c r="F193" s="73"/>
      <c r="G193" s="95"/>
      <c r="H193" s="96"/>
      <c r="I193" s="96"/>
    </row>
    <row r="194" spans="1:9" ht="15">
      <c r="A194" s="73"/>
      <c r="B194" s="73"/>
      <c r="C194" s="73"/>
      <c r="D194" s="413"/>
      <c r="E194" s="413"/>
      <c r="F194" s="73"/>
      <c r="G194" s="96"/>
      <c r="H194" s="95"/>
      <c r="I194" s="95"/>
    </row>
    <row r="195" spans="1:9" ht="15">
      <c r="A195" s="73"/>
      <c r="B195" s="414"/>
      <c r="C195" s="414"/>
      <c r="D195" s="73"/>
      <c r="E195" s="73"/>
      <c r="F195" s="73"/>
      <c r="G195" s="95"/>
      <c r="H195" s="96"/>
      <c r="I195" s="96"/>
    </row>
    <row r="196" spans="1:9">
      <c r="A196" s="73"/>
      <c r="B196" s="73"/>
      <c r="C196" s="73"/>
      <c r="D196" s="413"/>
      <c r="E196" s="413"/>
      <c r="F196" s="73"/>
      <c r="G196" s="73"/>
      <c r="H196" s="95"/>
      <c r="I196" s="95"/>
    </row>
    <row r="197" spans="1:9">
      <c r="B197" s="73"/>
      <c r="C197" s="73"/>
      <c r="D197" s="73"/>
      <c r="E197" s="73"/>
      <c r="F197" s="73"/>
      <c r="G197" s="73"/>
      <c r="H197" s="73"/>
      <c r="I197" s="73"/>
    </row>
    <row r="198" spans="1:9">
      <c r="B198" s="73"/>
      <c r="C198" s="73"/>
      <c r="D198" s="73"/>
      <c r="E198" s="73"/>
      <c r="F198" s="73"/>
      <c r="H198" s="73"/>
      <c r="I198" s="73"/>
    </row>
  </sheetData>
  <mergeCells count="298">
    <mergeCell ref="A134:A135"/>
    <mergeCell ref="B134:B135"/>
    <mergeCell ref="C134:C135"/>
    <mergeCell ref="A136:A137"/>
    <mergeCell ref="B136:B137"/>
    <mergeCell ref="A138:A139"/>
    <mergeCell ref="B138:B139"/>
    <mergeCell ref="C138:C139"/>
    <mergeCell ref="A132:A133"/>
    <mergeCell ref="A124:A125"/>
    <mergeCell ref="B124:B125"/>
    <mergeCell ref="C124:C125"/>
    <mergeCell ref="A126:A127"/>
    <mergeCell ref="B126:B127"/>
    <mergeCell ref="C126:C127"/>
    <mergeCell ref="A122:A123"/>
    <mergeCell ref="B122:B123"/>
    <mergeCell ref="C122:C123"/>
    <mergeCell ref="A142:A143"/>
    <mergeCell ref="B142:B143"/>
    <mergeCell ref="C142:C143"/>
    <mergeCell ref="A140:A141"/>
    <mergeCell ref="B140:B141"/>
    <mergeCell ref="C140:C141"/>
    <mergeCell ref="C136:C137"/>
    <mergeCell ref="A114:A115"/>
    <mergeCell ref="B114:B115"/>
    <mergeCell ref="C114:C115"/>
    <mergeCell ref="C118:C119"/>
    <mergeCell ref="B132:B133"/>
    <mergeCell ref="C132:C133"/>
    <mergeCell ref="A118:A119"/>
    <mergeCell ref="B118:B119"/>
    <mergeCell ref="A120:A121"/>
    <mergeCell ref="B120:B121"/>
    <mergeCell ref="A116:A117"/>
    <mergeCell ref="B116:B117"/>
    <mergeCell ref="C116:C117"/>
    <mergeCell ref="A128:A129"/>
    <mergeCell ref="B128:B129"/>
    <mergeCell ref="C128:C129"/>
    <mergeCell ref="A130:A131"/>
    <mergeCell ref="A112:A113"/>
    <mergeCell ref="B112:B113"/>
    <mergeCell ref="C112:C113"/>
    <mergeCell ref="B102:B103"/>
    <mergeCell ref="C102:C103"/>
    <mergeCell ref="A104:A105"/>
    <mergeCell ref="B104:B105"/>
    <mergeCell ref="A106:A107"/>
    <mergeCell ref="B106:B107"/>
    <mergeCell ref="C106:C107"/>
    <mergeCell ref="B110:B111"/>
    <mergeCell ref="C110:C111"/>
    <mergeCell ref="A100:A101"/>
    <mergeCell ref="B100:B101"/>
    <mergeCell ref="C100:C101"/>
    <mergeCell ref="A102:A103"/>
    <mergeCell ref="A108:A109"/>
    <mergeCell ref="B108:B109"/>
    <mergeCell ref="C108:C109"/>
    <mergeCell ref="A110:A111"/>
    <mergeCell ref="C90:C91"/>
    <mergeCell ref="A92:A93"/>
    <mergeCell ref="B92:B93"/>
    <mergeCell ref="C92:C93"/>
    <mergeCell ref="C104:C105"/>
    <mergeCell ref="A94:A95"/>
    <mergeCell ref="B94:B95"/>
    <mergeCell ref="C94:C95"/>
    <mergeCell ref="A96:A97"/>
    <mergeCell ref="B96:B97"/>
    <mergeCell ref="A90:A91"/>
    <mergeCell ref="B90:B91"/>
    <mergeCell ref="C96:C97"/>
    <mergeCell ref="A98:A99"/>
    <mergeCell ref="B98:B99"/>
    <mergeCell ref="C98:C99"/>
    <mergeCell ref="A86:A87"/>
    <mergeCell ref="B86:B87"/>
    <mergeCell ref="B78:B82"/>
    <mergeCell ref="B71:B72"/>
    <mergeCell ref="C86:C87"/>
    <mergeCell ref="A88:A89"/>
    <mergeCell ref="B88:B89"/>
    <mergeCell ref="C88:C89"/>
    <mergeCell ref="C67:C68"/>
    <mergeCell ref="B69:B70"/>
    <mergeCell ref="B67:B68"/>
    <mergeCell ref="C69:C70"/>
    <mergeCell ref="B73:B74"/>
    <mergeCell ref="C73:C74"/>
    <mergeCell ref="C71:C72"/>
    <mergeCell ref="A73:A74"/>
    <mergeCell ref="A71:A72"/>
    <mergeCell ref="A33:A34"/>
    <mergeCell ref="A29:A30"/>
    <mergeCell ref="A31:A32"/>
    <mergeCell ref="A37:A38"/>
    <mergeCell ref="A35:A36"/>
    <mergeCell ref="N24:O25"/>
    <mergeCell ref="B43:B44"/>
    <mergeCell ref="C43:C44"/>
    <mergeCell ref="B47:B48"/>
    <mergeCell ref="O3:AH3"/>
    <mergeCell ref="S9:AF9"/>
    <mergeCell ref="K8:M8"/>
    <mergeCell ref="AH6:AI6"/>
    <mergeCell ref="AH7:AI7"/>
    <mergeCell ref="N7:P7"/>
    <mergeCell ref="N8:P8"/>
    <mergeCell ref="Q7:R7"/>
    <mergeCell ref="E8:G8"/>
    <mergeCell ref="H9:J9"/>
    <mergeCell ref="K6:M6"/>
    <mergeCell ref="K7:M7"/>
    <mergeCell ref="H7:J7"/>
    <mergeCell ref="H6:J6"/>
    <mergeCell ref="K9:M9"/>
    <mergeCell ref="H8:J8"/>
    <mergeCell ref="Q8:R8"/>
    <mergeCell ref="Q9:R9"/>
    <mergeCell ref="E6:G6"/>
    <mergeCell ref="B9:D9"/>
    <mergeCell ref="E9:G9"/>
    <mergeCell ref="H12:J12"/>
    <mergeCell ref="B21:B25"/>
    <mergeCell ref="AH22:AI22"/>
    <mergeCell ref="AH20:AI20"/>
    <mergeCell ref="AH21:AI21"/>
    <mergeCell ref="N16:P16"/>
    <mergeCell ref="D21:K22"/>
    <mergeCell ref="B17:D17"/>
    <mergeCell ref="N18:P18"/>
    <mergeCell ref="Q11:R11"/>
    <mergeCell ref="N12:P12"/>
    <mergeCell ref="V11:Y11"/>
    <mergeCell ref="Q12:R12"/>
    <mergeCell ref="N13:P13"/>
    <mergeCell ref="Z24:AA25"/>
    <mergeCell ref="B8:D8"/>
    <mergeCell ref="B12:D12"/>
    <mergeCell ref="E12:G12"/>
    <mergeCell ref="A6:D6"/>
    <mergeCell ref="A7:D7"/>
    <mergeCell ref="R24:R25"/>
    <mergeCell ref="E7:G7"/>
    <mergeCell ref="B10:D10"/>
    <mergeCell ref="B15:D15"/>
    <mergeCell ref="E14:G14"/>
    <mergeCell ref="B37:B38"/>
    <mergeCell ref="C37:C38"/>
    <mergeCell ref="D23:K23"/>
    <mergeCell ref="K17:M17"/>
    <mergeCell ref="H17:J17"/>
    <mergeCell ref="K14:M14"/>
    <mergeCell ref="B29:B30"/>
    <mergeCell ref="B31:B32"/>
    <mergeCell ref="C29:C30"/>
    <mergeCell ref="C31:C32"/>
    <mergeCell ref="E17:G17"/>
    <mergeCell ref="S13:T13"/>
    <mergeCell ref="X23:Y23"/>
    <mergeCell ref="U21:X22"/>
    <mergeCell ref="Q18:R18"/>
    <mergeCell ref="T18:AH18"/>
    <mergeCell ref="X15:Y15"/>
    <mergeCell ref="AH78:AI78"/>
    <mergeCell ref="L78:T79"/>
    <mergeCell ref="L21:T22"/>
    <mergeCell ref="Y21:AC22"/>
    <mergeCell ref="AA23:AB23"/>
    <mergeCell ref="N17:P17"/>
    <mergeCell ref="AA17:AE17"/>
    <mergeCell ref="N15:P15"/>
    <mergeCell ref="U23:V23"/>
    <mergeCell ref="Q13:R13"/>
    <mergeCell ref="N14:P14"/>
    <mergeCell ref="K13:M13"/>
    <mergeCell ref="AH77:AI77"/>
    <mergeCell ref="L23:S23"/>
    <mergeCell ref="P24:Q25"/>
    <mergeCell ref="S14:T14"/>
    <mergeCell ref="D78:K79"/>
    <mergeCell ref="Q14:R14"/>
    <mergeCell ref="C33:C34"/>
    <mergeCell ref="H15:J15"/>
    <mergeCell ref="H16:J16"/>
    <mergeCell ref="E16:G16"/>
    <mergeCell ref="H24:H25"/>
    <mergeCell ref="I24:I25"/>
    <mergeCell ref="L24:M25"/>
    <mergeCell ref="D24:E25"/>
    <mergeCell ref="F24:G25"/>
    <mergeCell ref="J24:K25"/>
    <mergeCell ref="B16:D16"/>
    <mergeCell ref="K10:M10"/>
    <mergeCell ref="K12:M12"/>
    <mergeCell ref="E15:G15"/>
    <mergeCell ref="B14:D14"/>
    <mergeCell ref="B13:D13"/>
    <mergeCell ref="E13:G13"/>
    <mergeCell ref="H13:J13"/>
    <mergeCell ref="H14:J14"/>
    <mergeCell ref="B177:E177"/>
    <mergeCell ref="B171:E171"/>
    <mergeCell ref="B172:E172"/>
    <mergeCell ref="B173:E174"/>
    <mergeCell ref="B179:E179"/>
    <mergeCell ref="B178:E178"/>
    <mergeCell ref="B176:E176"/>
    <mergeCell ref="B175:E175"/>
    <mergeCell ref="C65:C66"/>
    <mergeCell ref="D80:K80"/>
    <mergeCell ref="B130:B131"/>
    <mergeCell ref="C130:C131"/>
    <mergeCell ref="C120:C121"/>
    <mergeCell ref="B65:B66"/>
    <mergeCell ref="B188:E189"/>
    <mergeCell ref="B180:E180"/>
    <mergeCell ref="B181:E182"/>
    <mergeCell ref="B183:E183"/>
    <mergeCell ref="B186:E186"/>
    <mergeCell ref="B187:E187"/>
    <mergeCell ref="B184:E184"/>
    <mergeCell ref="B185:E185"/>
    <mergeCell ref="D196:E196"/>
    <mergeCell ref="B190:E190"/>
    <mergeCell ref="B191:E191"/>
    <mergeCell ref="B193:C193"/>
    <mergeCell ref="D193:E193"/>
    <mergeCell ref="D194:E194"/>
    <mergeCell ref="B195:C195"/>
    <mergeCell ref="X149:AA149"/>
    <mergeCell ref="X147:AA147"/>
    <mergeCell ref="L80:S80"/>
    <mergeCell ref="AA80:AB80"/>
    <mergeCell ref="U80:V80"/>
    <mergeCell ref="X80:Y80"/>
    <mergeCell ref="Y78:AC79"/>
    <mergeCell ref="U78:X79"/>
    <mergeCell ref="B45:B46"/>
    <mergeCell ref="C45:C46"/>
    <mergeCell ref="C47:C48"/>
    <mergeCell ref="C53:C54"/>
    <mergeCell ref="B55:B56"/>
    <mergeCell ref="C55:C56"/>
    <mergeCell ref="B49:B50"/>
    <mergeCell ref="C49:C50"/>
    <mergeCell ref="B51:B52"/>
    <mergeCell ref="C51:C52"/>
    <mergeCell ref="B63:B64"/>
    <mergeCell ref="B57:B58"/>
    <mergeCell ref="C57:C58"/>
    <mergeCell ref="B59:B60"/>
    <mergeCell ref="C59:C60"/>
    <mergeCell ref="B53:B54"/>
    <mergeCell ref="D158:F158"/>
    <mergeCell ref="B162:E163"/>
    <mergeCell ref="B164:E165"/>
    <mergeCell ref="B166:E166"/>
    <mergeCell ref="B167:E167"/>
    <mergeCell ref="B168:E168"/>
    <mergeCell ref="B169:E169"/>
    <mergeCell ref="B170:E170"/>
    <mergeCell ref="B35:B36"/>
    <mergeCell ref="C35:C36"/>
    <mergeCell ref="B41:B42"/>
    <mergeCell ref="C41:C42"/>
    <mergeCell ref="B39:B40"/>
    <mergeCell ref="C39:C40"/>
    <mergeCell ref="C63:C64"/>
    <mergeCell ref="B61:B62"/>
    <mergeCell ref="C61:C62"/>
    <mergeCell ref="Y24:Y25"/>
    <mergeCell ref="T24:T25"/>
    <mergeCell ref="W24:W25"/>
    <mergeCell ref="U24:U25"/>
    <mergeCell ref="V24:V25"/>
    <mergeCell ref="S24:S25"/>
    <mergeCell ref="X24:X25"/>
    <mergeCell ref="A43:A44"/>
    <mergeCell ref="A69:A70"/>
    <mergeCell ref="A67:A68"/>
    <mergeCell ref="A65:A66"/>
    <mergeCell ref="A63:A64"/>
    <mergeCell ref="A41:A42"/>
    <mergeCell ref="A39:A40"/>
    <mergeCell ref="A49:A50"/>
    <mergeCell ref="A47:A48"/>
    <mergeCell ref="A45:A46"/>
    <mergeCell ref="A61:A62"/>
    <mergeCell ref="A59:A60"/>
    <mergeCell ref="A55:A56"/>
    <mergeCell ref="A57:A58"/>
    <mergeCell ref="A53:A54"/>
    <mergeCell ref="A51:A52"/>
    <mergeCell ref="B33:B34"/>
  </mergeCells>
  <phoneticPr fontId="0" type="noConversion"/>
  <printOptions gridLinesSet="0"/>
  <pageMargins left="0" right="0" top="0.19685039370078741" bottom="0.19685039370078741" header="0" footer="0"/>
  <pageSetup paperSize="9" scale="60" fitToHeight="2" pageOrder="overThenDown" orientation="landscape" r:id="rId1"/>
  <headerFooter alignWithMargins="0"/>
  <rowBreaks count="1" manualBreakCount="1">
    <brk id="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5"/>
  <sheetViews>
    <sheetView workbookViewId="0">
      <selection activeCell="K41" sqref="K41"/>
    </sheetView>
  </sheetViews>
  <sheetFormatPr defaultRowHeight="12.75"/>
  <sheetData>
    <row r="2" spans="1:9">
      <c r="G2" s="530" t="s">
        <v>129</v>
      </c>
      <c r="H2" s="530"/>
      <c r="I2" s="530"/>
    </row>
    <row r="3" spans="1:9">
      <c r="G3" s="530" t="s">
        <v>66</v>
      </c>
      <c r="H3" s="530"/>
      <c r="I3" s="530"/>
    </row>
    <row r="4" spans="1:9">
      <c r="G4" s="536" t="s">
        <v>130</v>
      </c>
      <c r="H4" s="536"/>
      <c r="I4" s="536"/>
    </row>
    <row r="6" spans="1:9" ht="26.25">
      <c r="D6" s="531" t="s">
        <v>67</v>
      </c>
      <c r="E6" s="531"/>
      <c r="F6" s="531"/>
    </row>
    <row r="7" spans="1:9" ht="26.25">
      <c r="D7" s="66"/>
      <c r="E7" s="66"/>
      <c r="F7" s="66"/>
    </row>
    <row r="8" spans="1:9" ht="15">
      <c r="D8" s="67" t="s">
        <v>150</v>
      </c>
      <c r="E8" s="68" t="s">
        <v>119</v>
      </c>
      <c r="F8" s="67" t="s">
        <v>114</v>
      </c>
    </row>
    <row r="10" spans="1:9">
      <c r="B10" s="532" t="s">
        <v>68</v>
      </c>
      <c r="C10" s="532"/>
      <c r="D10" s="532"/>
      <c r="E10" s="533"/>
      <c r="F10" s="16"/>
      <c r="G10" s="16"/>
      <c r="H10" s="16"/>
      <c r="I10" s="16"/>
    </row>
    <row r="11" spans="1:9" ht="13.5" thickBot="1">
      <c r="B11" s="534"/>
      <c r="C11" s="534"/>
      <c r="D11" s="534"/>
      <c r="E11" s="535"/>
      <c r="F11" s="69"/>
      <c r="G11" s="70" t="s">
        <v>61</v>
      </c>
      <c r="H11" s="71"/>
      <c r="I11" s="72" t="s">
        <v>61</v>
      </c>
    </row>
    <row r="12" spans="1:9" ht="13.5" thickTop="1">
      <c r="A12" s="73"/>
      <c r="B12" s="528" t="s">
        <v>69</v>
      </c>
      <c r="C12" s="528"/>
      <c r="D12" s="528"/>
      <c r="E12" s="529"/>
      <c r="F12" s="74"/>
      <c r="G12" s="75"/>
      <c r="H12" s="76"/>
      <c r="I12" s="16"/>
    </row>
    <row r="13" spans="1:9">
      <c r="A13" s="73"/>
      <c r="B13" s="517"/>
      <c r="C13" s="517"/>
      <c r="D13" s="517"/>
      <c r="E13" s="518"/>
      <c r="F13" s="29"/>
      <c r="G13" s="58"/>
      <c r="H13" s="58"/>
      <c r="I13" s="16"/>
    </row>
    <row r="14" spans="1:9">
      <c r="A14" s="113" t="s">
        <v>149</v>
      </c>
      <c r="B14" s="513" t="s">
        <v>136</v>
      </c>
      <c r="C14" s="513"/>
      <c r="D14" s="513"/>
      <c r="E14" s="514"/>
      <c r="F14" s="64">
        <v>60</v>
      </c>
      <c r="G14" s="65">
        <v>6.34</v>
      </c>
      <c r="H14" s="64">
        <v>60</v>
      </c>
      <c r="I14" s="77">
        <v>6.34</v>
      </c>
    </row>
    <row r="15" spans="1:9">
      <c r="A15" s="121" t="s">
        <v>127</v>
      </c>
      <c r="B15" s="513" t="s">
        <v>137</v>
      </c>
      <c r="C15" s="513"/>
      <c r="D15" s="513"/>
      <c r="E15" s="514"/>
      <c r="F15" s="64">
        <v>200</v>
      </c>
      <c r="G15" s="65">
        <v>21.58</v>
      </c>
      <c r="H15" s="64">
        <v>200</v>
      </c>
      <c r="I15" s="77">
        <v>21.58</v>
      </c>
    </row>
    <row r="16" spans="1:9">
      <c r="A16" s="113" t="s">
        <v>149</v>
      </c>
      <c r="B16" s="513" t="s">
        <v>138</v>
      </c>
      <c r="C16" s="513"/>
      <c r="D16" s="513"/>
      <c r="E16" s="514"/>
      <c r="F16" s="64" t="s">
        <v>147</v>
      </c>
      <c r="G16" s="65">
        <v>2.15</v>
      </c>
      <c r="H16" s="64">
        <f>-I16</f>
        <v>0</v>
      </c>
      <c r="I16" s="77">
        <v>0</v>
      </c>
    </row>
    <row r="17" spans="1:13">
      <c r="A17" s="113" t="s">
        <v>132</v>
      </c>
      <c r="B17" s="513" t="s">
        <v>139</v>
      </c>
      <c r="C17" s="513"/>
      <c r="D17" s="513"/>
      <c r="E17" s="514"/>
      <c r="F17" s="64">
        <v>30</v>
      </c>
      <c r="G17" s="65">
        <v>1.27</v>
      </c>
      <c r="H17" s="65">
        <v>45</v>
      </c>
      <c r="I17" s="77">
        <v>1.9</v>
      </c>
    </row>
    <row r="18" spans="1:13">
      <c r="A18" s="113" t="s">
        <v>149</v>
      </c>
      <c r="B18" s="513" t="s">
        <v>152</v>
      </c>
      <c r="C18" s="513"/>
      <c r="D18" s="513"/>
      <c r="E18" s="514"/>
      <c r="F18" s="64">
        <v>124</v>
      </c>
      <c r="G18" s="65">
        <v>16.37</v>
      </c>
      <c r="H18" s="65">
        <v>124</v>
      </c>
      <c r="I18" s="77">
        <v>16.37</v>
      </c>
    </row>
    <row r="19" spans="1:13">
      <c r="A19" s="113" t="s">
        <v>149</v>
      </c>
      <c r="B19" s="513" t="s">
        <v>148</v>
      </c>
      <c r="C19" s="513"/>
      <c r="D19" s="513"/>
      <c r="E19" s="514"/>
      <c r="F19" s="64"/>
      <c r="G19" s="65"/>
      <c r="H19" s="65">
        <v>200</v>
      </c>
      <c r="I19" s="77">
        <v>8.32</v>
      </c>
    </row>
    <row r="20" spans="1:13">
      <c r="A20" s="113"/>
      <c r="B20" s="519"/>
      <c r="C20" s="519"/>
      <c r="D20" s="519"/>
      <c r="E20" s="520"/>
      <c r="F20" s="29"/>
      <c r="G20" s="58"/>
      <c r="H20" s="58"/>
      <c r="I20" s="16"/>
    </row>
    <row r="21" spans="1:13" ht="15">
      <c r="A21" s="113"/>
      <c r="B21" s="515" t="s">
        <v>70</v>
      </c>
      <c r="C21" s="515"/>
      <c r="D21" s="515"/>
      <c r="E21" s="516"/>
      <c r="F21" s="29"/>
      <c r="G21" s="100">
        <f>G14+G15+G16+G17+G18+G19+G20</f>
        <v>47.709999999999994</v>
      </c>
      <c r="H21" s="78"/>
      <c r="I21" s="101">
        <f>I14+I15+I16+I17+I18+I19+I20</f>
        <v>54.51</v>
      </c>
      <c r="M21" t="s">
        <v>64</v>
      </c>
    </row>
    <row r="22" spans="1:13">
      <c r="A22" s="113"/>
      <c r="B22" s="517"/>
      <c r="C22" s="517"/>
      <c r="D22" s="517"/>
      <c r="E22" s="518"/>
      <c r="F22" s="29"/>
      <c r="G22" s="58"/>
      <c r="H22" s="58"/>
      <c r="I22" s="16"/>
    </row>
    <row r="23" spans="1:13" ht="15">
      <c r="A23" s="113" t="s">
        <v>149</v>
      </c>
      <c r="B23" s="524" t="s">
        <v>140</v>
      </c>
      <c r="C23" s="524"/>
      <c r="D23" s="524"/>
      <c r="E23" s="525"/>
      <c r="F23" s="64" t="s">
        <v>144</v>
      </c>
      <c r="G23" s="65">
        <v>8.1999999999999993</v>
      </c>
      <c r="H23" s="64" t="s">
        <v>144</v>
      </c>
      <c r="I23" s="77">
        <v>8.1999999999999993</v>
      </c>
    </row>
    <row r="24" spans="1:13">
      <c r="A24" s="113" t="s">
        <v>149</v>
      </c>
      <c r="B24" s="513" t="s">
        <v>143</v>
      </c>
      <c r="C24" s="513"/>
      <c r="D24" s="513"/>
      <c r="E24" s="514"/>
      <c r="F24" s="64" t="s">
        <v>145</v>
      </c>
      <c r="G24" s="65">
        <v>18.68</v>
      </c>
      <c r="H24" s="65" t="s">
        <v>146</v>
      </c>
      <c r="I24" s="77">
        <v>34.659999999999997</v>
      </c>
    </row>
    <row r="25" spans="1:13">
      <c r="A25" s="121" t="s">
        <v>127</v>
      </c>
      <c r="B25" s="513" t="s">
        <v>122</v>
      </c>
      <c r="C25" s="513"/>
      <c r="D25" s="513"/>
      <c r="E25" s="514"/>
      <c r="F25" s="64">
        <v>120</v>
      </c>
      <c r="G25" s="65">
        <v>2.87</v>
      </c>
      <c r="H25" s="64">
        <v>150</v>
      </c>
      <c r="I25" s="77">
        <v>3.6</v>
      </c>
    </row>
    <row r="26" spans="1:13">
      <c r="A26" s="113" t="s">
        <v>149</v>
      </c>
      <c r="B26" s="513" t="s">
        <v>141</v>
      </c>
      <c r="C26" s="513"/>
      <c r="D26" s="513"/>
      <c r="E26" s="514"/>
      <c r="F26" s="64">
        <v>30</v>
      </c>
      <c r="G26" s="65">
        <v>2.4</v>
      </c>
      <c r="H26" s="64">
        <v>30</v>
      </c>
      <c r="I26" s="77">
        <v>2.4</v>
      </c>
    </row>
    <row r="27" spans="1:13" ht="15">
      <c r="A27" s="113" t="s">
        <v>132</v>
      </c>
      <c r="B27" s="513" t="s">
        <v>20</v>
      </c>
      <c r="C27" s="513"/>
      <c r="D27" s="513"/>
      <c r="E27" s="514"/>
      <c r="F27" s="64">
        <v>45</v>
      </c>
      <c r="G27" s="65">
        <v>1.9</v>
      </c>
      <c r="H27" s="65">
        <v>60</v>
      </c>
      <c r="I27" s="99">
        <v>2.5299999999999998</v>
      </c>
    </row>
    <row r="28" spans="1:13" ht="15">
      <c r="A28" s="113" t="s">
        <v>132</v>
      </c>
      <c r="B28" s="513" t="s">
        <v>120</v>
      </c>
      <c r="C28" s="513"/>
      <c r="D28" s="513"/>
      <c r="E28" s="514"/>
      <c r="F28" s="64">
        <v>20</v>
      </c>
      <c r="G28" s="65">
        <v>0.92</v>
      </c>
      <c r="H28" s="65">
        <v>40</v>
      </c>
      <c r="I28" s="99">
        <v>1.85</v>
      </c>
    </row>
    <row r="29" spans="1:13">
      <c r="A29" s="113" t="s">
        <v>149</v>
      </c>
      <c r="B29" s="513" t="s">
        <v>142</v>
      </c>
      <c r="C29" s="513"/>
      <c r="D29" s="513"/>
      <c r="E29" s="514"/>
      <c r="F29" s="64">
        <v>200</v>
      </c>
      <c r="G29" s="65">
        <v>4.28</v>
      </c>
      <c r="H29" s="65">
        <v>200</v>
      </c>
      <c r="I29" s="77">
        <v>4.28</v>
      </c>
    </row>
    <row r="30" spans="1:13">
      <c r="B30" s="515" t="s">
        <v>71</v>
      </c>
      <c r="C30" s="515"/>
      <c r="D30" s="515"/>
      <c r="E30" s="516"/>
      <c r="F30" s="29"/>
      <c r="G30" s="102">
        <f>G23+G24+G25+G26+G27+G28+G29</f>
        <v>39.25</v>
      </c>
      <c r="H30" s="65"/>
      <c r="I30" s="77">
        <f>I23+I24+I25+I26+I27+I28+I29</f>
        <v>57.52</v>
      </c>
    </row>
    <row r="31" spans="1:13">
      <c r="B31" s="517"/>
      <c r="C31" s="517"/>
      <c r="D31" s="517"/>
      <c r="E31" s="518"/>
      <c r="F31" s="29"/>
      <c r="G31" s="89">
        <f>G21+G30</f>
        <v>86.96</v>
      </c>
      <c r="H31" s="90"/>
      <c r="I31" s="119">
        <f>I21+I30</f>
        <v>112.03</v>
      </c>
    </row>
    <row r="32" spans="1:13">
      <c r="A32" s="113"/>
      <c r="B32" s="526"/>
      <c r="C32" s="526"/>
      <c r="D32" s="526"/>
      <c r="E32" s="527"/>
      <c r="F32" s="114" t="s">
        <v>125</v>
      </c>
      <c r="G32" s="115" t="s">
        <v>123</v>
      </c>
      <c r="H32" s="116" t="s">
        <v>126</v>
      </c>
      <c r="I32" s="117" t="s">
        <v>127</v>
      </c>
    </row>
    <row r="33" spans="1:9">
      <c r="A33" s="120">
        <f>F33+G33+H33+I33</f>
        <v>86.960000000000008</v>
      </c>
      <c r="B33" s="511" t="s">
        <v>124</v>
      </c>
      <c r="C33" s="511"/>
      <c r="D33" s="511"/>
      <c r="E33" s="512"/>
      <c r="F33" s="118"/>
      <c r="G33" s="116">
        <f>G14+G16+G18+G23+G24+G26+G29</f>
        <v>58.42</v>
      </c>
      <c r="H33" s="118">
        <f>G17+G27+G28</f>
        <v>4.09</v>
      </c>
      <c r="I33" s="117">
        <f>G15+G25</f>
        <v>24.45</v>
      </c>
    </row>
    <row r="34" spans="1:9">
      <c r="A34" s="120">
        <f>F34+G34+H34</f>
        <v>112.03</v>
      </c>
      <c r="B34" s="511" t="s">
        <v>151</v>
      </c>
      <c r="C34" s="511"/>
      <c r="D34" s="511"/>
      <c r="E34" s="512"/>
      <c r="F34" s="118">
        <f>I15+I25</f>
        <v>25.18</v>
      </c>
      <c r="G34" s="116">
        <f>I14+I16+I18+I19+I23+I24+I26+I29</f>
        <v>80.570000000000007</v>
      </c>
      <c r="H34" s="116">
        <f>I17+I27+I28</f>
        <v>6.2799999999999994</v>
      </c>
      <c r="I34" s="117"/>
    </row>
    <row r="35" spans="1:9">
      <c r="A35" s="120">
        <f>F35+G35+H35</f>
        <v>86.960000000000008</v>
      </c>
      <c r="B35" s="511" t="s">
        <v>128</v>
      </c>
      <c r="C35" s="511"/>
      <c r="D35" s="511"/>
      <c r="E35" s="512"/>
      <c r="F35" s="118">
        <f>G15+G25</f>
        <v>24.45</v>
      </c>
      <c r="G35" s="116">
        <f>G33</f>
        <v>58.42</v>
      </c>
      <c r="H35" s="116">
        <f>H33</f>
        <v>4.09</v>
      </c>
      <c r="I35" s="117"/>
    </row>
    <row r="36" spans="1:9">
      <c r="B36" s="513"/>
      <c r="C36" s="513"/>
      <c r="D36" s="513"/>
      <c r="E36" s="514"/>
      <c r="F36" s="29"/>
      <c r="G36" s="58"/>
      <c r="H36" s="65"/>
      <c r="I36" s="77"/>
    </row>
    <row r="37" spans="1:9" ht="15">
      <c r="B37" s="515" t="s">
        <v>72</v>
      </c>
      <c r="C37" s="515"/>
      <c r="D37" s="515"/>
      <c r="E37" s="516"/>
      <c r="F37" s="29"/>
      <c r="G37" s="58"/>
      <c r="H37" s="65"/>
      <c r="I37" s="80"/>
    </row>
    <row r="38" spans="1:9">
      <c r="B38" s="517"/>
      <c r="C38" s="517"/>
      <c r="D38" s="517"/>
      <c r="E38" s="518"/>
      <c r="F38" s="29"/>
      <c r="G38" s="58"/>
      <c r="H38" s="58"/>
      <c r="I38" s="16"/>
    </row>
    <row r="39" spans="1:9">
      <c r="B39" s="519"/>
      <c r="C39" s="519"/>
      <c r="D39" s="519"/>
      <c r="E39" s="520"/>
      <c r="F39" s="29"/>
      <c r="G39" s="58"/>
      <c r="H39" s="58"/>
      <c r="I39" s="16"/>
    </row>
    <row r="40" spans="1:9">
      <c r="B40" s="519"/>
      <c r="C40" s="519"/>
      <c r="D40" s="519"/>
      <c r="E40" s="520"/>
      <c r="F40" s="29"/>
      <c r="G40" s="58"/>
      <c r="H40" s="58"/>
      <c r="I40" s="16"/>
    </row>
    <row r="42" spans="1:9" ht="15">
      <c r="B42" s="521" t="s">
        <v>73</v>
      </c>
      <c r="C42" s="521"/>
      <c r="D42" s="522"/>
      <c r="E42" s="522"/>
      <c r="G42" s="510" t="s">
        <v>65</v>
      </c>
      <c r="H42" s="510"/>
      <c r="I42" s="510"/>
    </row>
    <row r="43" spans="1:9">
      <c r="D43" s="523" t="s">
        <v>74</v>
      </c>
      <c r="E43" s="523"/>
      <c r="G43" s="523" t="s">
        <v>75</v>
      </c>
      <c r="H43" s="523"/>
      <c r="I43" s="523"/>
    </row>
    <row r="44" spans="1:9" ht="15">
      <c r="B44" s="521" t="s">
        <v>76</v>
      </c>
      <c r="C44" s="521"/>
      <c r="G44" s="510" t="s">
        <v>65</v>
      </c>
      <c r="H44" s="510"/>
      <c r="I44" s="510"/>
    </row>
    <row r="45" spans="1:9">
      <c r="D45" s="523" t="s">
        <v>74</v>
      </c>
      <c r="E45" s="523"/>
      <c r="G45" s="523" t="s">
        <v>75</v>
      </c>
      <c r="H45" s="523"/>
      <c r="I45" s="523"/>
    </row>
  </sheetData>
  <mergeCells count="39">
    <mergeCell ref="G2:I2"/>
    <mergeCell ref="G3:I3"/>
    <mergeCell ref="D6:F6"/>
    <mergeCell ref="B10:E11"/>
    <mergeCell ref="G4:I4"/>
    <mergeCell ref="B19:E19"/>
    <mergeCell ref="B12:E13"/>
    <mergeCell ref="B14:E14"/>
    <mergeCell ref="B15:E15"/>
    <mergeCell ref="B16:E16"/>
    <mergeCell ref="B17:E17"/>
    <mergeCell ref="B18:E18"/>
    <mergeCell ref="B34:E34"/>
    <mergeCell ref="B20:E20"/>
    <mergeCell ref="B21:E22"/>
    <mergeCell ref="B23:E23"/>
    <mergeCell ref="B24:E24"/>
    <mergeCell ref="B25:E25"/>
    <mergeCell ref="B26:E26"/>
    <mergeCell ref="B30:E31"/>
    <mergeCell ref="B27:E27"/>
    <mergeCell ref="B32:E32"/>
    <mergeCell ref="B33:E33"/>
    <mergeCell ref="B28:E28"/>
    <mergeCell ref="B29:E29"/>
    <mergeCell ref="G43:I43"/>
    <mergeCell ref="B44:C44"/>
    <mergeCell ref="G44:I44"/>
    <mergeCell ref="D45:E45"/>
    <mergeCell ref="G45:I45"/>
    <mergeCell ref="D43:E43"/>
    <mergeCell ref="G42:I42"/>
    <mergeCell ref="B35:E35"/>
    <mergeCell ref="B36:E36"/>
    <mergeCell ref="B37:E38"/>
    <mergeCell ref="B39:E39"/>
    <mergeCell ref="B40:E40"/>
    <mergeCell ref="B42:C42"/>
    <mergeCell ref="D42:E42"/>
  </mergeCells>
  <phoneticPr fontId="2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37"/>
  <sheetViews>
    <sheetView workbookViewId="0">
      <selection activeCell="H21" sqref="H21"/>
    </sheetView>
  </sheetViews>
  <sheetFormatPr defaultRowHeight="12.75"/>
  <cols>
    <col min="1" max="1" width="7" customWidth="1"/>
    <col min="2" max="2" width="4.140625" customWidth="1"/>
    <col min="4" max="4" width="7.140625" customWidth="1"/>
    <col min="5" max="5" width="8.140625" customWidth="1"/>
    <col min="6" max="6" width="6.42578125" customWidth="1"/>
    <col min="7" max="7" width="6.28515625" customWidth="1"/>
  </cols>
  <sheetData>
    <row r="5" spans="1:10" ht="18.75">
      <c r="A5" s="536" t="s">
        <v>116</v>
      </c>
      <c r="B5" s="536"/>
      <c r="C5" s="536"/>
      <c r="D5" s="536"/>
      <c r="E5" s="536"/>
      <c r="F5" s="536"/>
      <c r="G5" s="536"/>
      <c r="H5" s="536"/>
      <c r="I5" s="536"/>
      <c r="J5" s="73"/>
    </row>
    <row r="6" spans="1:10">
      <c r="A6" t="s">
        <v>77</v>
      </c>
      <c r="C6" s="513" t="s">
        <v>81</v>
      </c>
      <c r="D6" s="513"/>
      <c r="E6" s="513"/>
      <c r="F6" s="513"/>
      <c r="G6" s="513"/>
      <c r="H6" s="513"/>
      <c r="I6" s="513"/>
      <c r="J6" s="73"/>
    </row>
    <row r="7" spans="1:10">
      <c r="A7" t="s">
        <v>79</v>
      </c>
      <c r="C7" s="519"/>
      <c r="D7" s="519"/>
      <c r="E7" s="519"/>
      <c r="F7" s="519"/>
      <c r="G7" s="519"/>
      <c r="H7" s="519"/>
      <c r="I7" s="519"/>
      <c r="J7" s="73"/>
    </row>
    <row r="8" spans="1:10">
      <c r="A8" t="s">
        <v>80</v>
      </c>
      <c r="C8" s="555" t="s">
        <v>78</v>
      </c>
      <c r="D8" s="555"/>
      <c r="E8" s="555"/>
      <c r="F8" s="555"/>
      <c r="G8" s="555"/>
      <c r="H8" s="555"/>
      <c r="I8" s="555"/>
      <c r="J8" s="73"/>
    </row>
    <row r="9" spans="1:10">
      <c r="A9" t="s">
        <v>79</v>
      </c>
      <c r="C9" s="513"/>
      <c r="D9" s="513"/>
      <c r="E9" s="513"/>
      <c r="F9" s="513"/>
      <c r="G9" s="513"/>
      <c r="H9" s="513"/>
      <c r="I9" s="513"/>
      <c r="J9" s="73"/>
    </row>
    <row r="10" spans="1:10" ht="13.5" thickBot="1">
      <c r="C10" s="83"/>
      <c r="D10" s="83"/>
      <c r="E10" s="83"/>
      <c r="F10" s="79"/>
      <c r="G10" s="79"/>
      <c r="H10" s="79"/>
      <c r="I10" s="79"/>
      <c r="J10" s="73"/>
    </row>
    <row r="11" spans="1:10">
      <c r="A11" s="547" t="s">
        <v>82</v>
      </c>
      <c r="B11" s="543" t="s">
        <v>83</v>
      </c>
      <c r="C11" s="549"/>
      <c r="D11" s="549"/>
      <c r="E11" s="550"/>
      <c r="F11" s="553" t="s">
        <v>84</v>
      </c>
      <c r="G11" s="553" t="s">
        <v>85</v>
      </c>
      <c r="H11" s="545" t="s">
        <v>86</v>
      </c>
      <c r="I11" s="543" t="s">
        <v>87</v>
      </c>
      <c r="J11" s="73"/>
    </row>
    <row r="12" spans="1:10" ht="13.5" thickBot="1">
      <c r="A12" s="548"/>
      <c r="B12" s="544"/>
      <c r="C12" s="551"/>
      <c r="D12" s="551"/>
      <c r="E12" s="552"/>
      <c r="F12" s="554"/>
      <c r="G12" s="554"/>
      <c r="H12" s="546"/>
      <c r="I12" s="544"/>
      <c r="J12" s="73"/>
    </row>
    <row r="13" spans="1:10">
      <c r="A13" s="74">
        <v>1</v>
      </c>
      <c r="B13" s="540" t="s">
        <v>88</v>
      </c>
      <c r="C13" s="541"/>
      <c r="D13" s="541"/>
      <c r="E13" s="542"/>
      <c r="F13" s="58" t="s">
        <v>89</v>
      </c>
      <c r="G13" s="76">
        <v>91</v>
      </c>
      <c r="H13" s="76"/>
      <c r="I13" s="86">
        <f t="shared" ref="I13:I21" si="0">G13*H13</f>
        <v>0</v>
      </c>
      <c r="J13" s="73"/>
    </row>
    <row r="14" spans="1:10">
      <c r="A14" s="29">
        <v>2</v>
      </c>
      <c r="B14" s="540" t="s">
        <v>90</v>
      </c>
      <c r="C14" s="541"/>
      <c r="D14" s="541"/>
      <c r="E14" s="542"/>
      <c r="F14" s="58" t="s">
        <v>89</v>
      </c>
      <c r="G14" s="58">
        <v>1031</v>
      </c>
      <c r="H14" s="58"/>
      <c r="I14" s="28">
        <f t="shared" si="0"/>
        <v>0</v>
      </c>
      <c r="J14" s="73"/>
    </row>
    <row r="15" spans="1:10">
      <c r="A15" s="29">
        <v>3</v>
      </c>
      <c r="B15" s="540" t="s">
        <v>91</v>
      </c>
      <c r="C15" s="541"/>
      <c r="D15" s="541"/>
      <c r="E15" s="542"/>
      <c r="F15" s="58" t="s">
        <v>89</v>
      </c>
      <c r="G15" s="58">
        <v>82</v>
      </c>
      <c r="H15" s="58">
        <v>86.96</v>
      </c>
      <c r="I15" s="28">
        <f t="shared" si="0"/>
        <v>7130.7199999999993</v>
      </c>
      <c r="J15" s="73"/>
    </row>
    <row r="16" spans="1:10">
      <c r="A16" s="29">
        <v>4</v>
      </c>
      <c r="B16" s="87" t="s">
        <v>92</v>
      </c>
      <c r="C16" s="87"/>
      <c r="D16" s="87"/>
      <c r="E16" s="87"/>
      <c r="F16" s="58" t="s">
        <v>89</v>
      </c>
      <c r="G16" s="58">
        <v>10</v>
      </c>
      <c r="H16" s="58">
        <v>112.03</v>
      </c>
      <c r="I16" s="28">
        <f t="shared" si="0"/>
        <v>1120.3</v>
      </c>
      <c r="J16" s="73"/>
    </row>
    <row r="17" spans="1:10">
      <c r="A17" s="29">
        <v>5</v>
      </c>
      <c r="B17" s="540" t="s">
        <v>93</v>
      </c>
      <c r="C17" s="541"/>
      <c r="D17" s="541"/>
      <c r="E17" s="542"/>
      <c r="F17" s="58" t="s">
        <v>89</v>
      </c>
      <c r="G17" s="58">
        <v>4</v>
      </c>
      <c r="H17" s="58"/>
      <c r="I17" s="28">
        <f t="shared" si="0"/>
        <v>0</v>
      </c>
      <c r="J17" s="73"/>
    </row>
    <row r="18" spans="1:10">
      <c r="A18" s="29">
        <v>6</v>
      </c>
      <c r="B18" s="540" t="s">
        <v>94</v>
      </c>
      <c r="C18" s="541"/>
      <c r="D18" s="541"/>
      <c r="E18" s="542"/>
      <c r="F18" s="58" t="s">
        <v>89</v>
      </c>
      <c r="G18" s="58">
        <v>5</v>
      </c>
      <c r="H18" s="58"/>
      <c r="I18" s="28">
        <f t="shared" si="0"/>
        <v>0</v>
      </c>
      <c r="J18" s="73"/>
    </row>
    <row r="19" spans="1:10">
      <c r="A19" s="29">
        <v>7</v>
      </c>
      <c r="B19" s="540" t="s">
        <v>95</v>
      </c>
      <c r="C19" s="541"/>
      <c r="D19" s="541"/>
      <c r="E19" s="542"/>
      <c r="F19" s="58" t="s">
        <v>89</v>
      </c>
      <c r="G19" s="58">
        <v>47</v>
      </c>
      <c r="H19" s="58"/>
      <c r="I19" s="28">
        <f t="shared" si="0"/>
        <v>0</v>
      </c>
      <c r="J19" s="73"/>
    </row>
    <row r="20" spans="1:10">
      <c r="A20" s="29">
        <v>8</v>
      </c>
      <c r="B20" s="540" t="s">
        <v>96</v>
      </c>
      <c r="C20" s="541"/>
      <c r="D20" s="541"/>
      <c r="E20" s="542"/>
      <c r="F20" s="58" t="s">
        <v>89</v>
      </c>
      <c r="G20" s="58">
        <v>44</v>
      </c>
      <c r="H20" s="58"/>
      <c r="I20" s="28">
        <f t="shared" si="0"/>
        <v>0</v>
      </c>
      <c r="J20" s="73"/>
    </row>
    <row r="21" spans="1:10">
      <c r="A21" s="29">
        <v>9</v>
      </c>
      <c r="B21" s="540" t="s">
        <v>97</v>
      </c>
      <c r="C21" s="541"/>
      <c r="D21" s="541"/>
      <c r="E21" s="542"/>
      <c r="F21" s="58" t="s">
        <v>89</v>
      </c>
      <c r="G21" s="58">
        <v>50</v>
      </c>
      <c r="H21" s="58"/>
      <c r="I21" s="28">
        <f t="shared" si="0"/>
        <v>0</v>
      </c>
      <c r="J21" s="73"/>
    </row>
    <row r="22" spans="1:10">
      <c r="A22" s="29"/>
      <c r="B22" s="539"/>
      <c r="C22" s="513"/>
      <c r="D22" s="513"/>
      <c r="E22" s="514"/>
      <c r="F22" s="58"/>
      <c r="G22" s="58"/>
      <c r="H22" s="58"/>
      <c r="I22" s="28"/>
      <c r="J22" s="73"/>
    </row>
    <row r="23" spans="1:10">
      <c r="A23" s="29"/>
      <c r="B23" s="539"/>
      <c r="C23" s="513"/>
      <c r="D23" s="513"/>
      <c r="E23" s="514"/>
      <c r="F23" s="58"/>
      <c r="G23" s="58"/>
      <c r="H23" s="58"/>
      <c r="I23" s="28"/>
      <c r="J23" s="73"/>
    </row>
    <row r="24" spans="1:10">
      <c r="A24" s="29"/>
      <c r="B24" s="538"/>
      <c r="C24" s="519"/>
      <c r="D24" s="519"/>
      <c r="E24" s="520"/>
      <c r="F24" s="58"/>
      <c r="G24" s="58"/>
      <c r="H24" s="58"/>
      <c r="I24" s="28"/>
      <c r="J24" s="73"/>
    </row>
    <row r="25" spans="1:10">
      <c r="A25" s="29"/>
      <c r="B25" s="538"/>
      <c r="C25" s="519"/>
      <c r="D25" s="519"/>
      <c r="E25" s="520"/>
      <c r="F25" s="58"/>
      <c r="G25" s="58"/>
      <c r="H25" s="58"/>
      <c r="I25" s="28"/>
      <c r="J25" s="73"/>
    </row>
    <row r="26" spans="1:10">
      <c r="A26" s="29"/>
      <c r="B26" s="538"/>
      <c r="C26" s="519"/>
      <c r="D26" s="519"/>
      <c r="E26" s="520"/>
      <c r="F26" s="58"/>
      <c r="G26" s="58"/>
      <c r="H26" s="58"/>
      <c r="I26" s="28">
        <f>I13+I14+I15+I16+I17+I18+I19+I20+I21</f>
        <v>8251.0199999999986</v>
      </c>
      <c r="J26" s="73"/>
    </row>
    <row r="27" spans="1:10">
      <c r="A27" s="29"/>
      <c r="B27" s="538"/>
      <c r="C27" s="519"/>
      <c r="D27" s="519"/>
      <c r="E27" s="520"/>
      <c r="F27" s="58"/>
      <c r="G27" s="58"/>
      <c r="H27" s="58"/>
      <c r="I27" s="28"/>
      <c r="J27" s="73"/>
    </row>
    <row r="28" spans="1:10">
      <c r="A28" s="29"/>
      <c r="B28" s="538"/>
      <c r="C28" s="519"/>
      <c r="D28" s="519"/>
      <c r="E28" s="520"/>
      <c r="F28" s="58"/>
      <c r="G28" s="58"/>
      <c r="H28" s="58"/>
      <c r="I28" s="28"/>
      <c r="J28" s="73"/>
    </row>
    <row r="29" spans="1:10">
      <c r="A29" s="29"/>
      <c r="B29" s="538"/>
      <c r="C29" s="519"/>
      <c r="D29" s="519"/>
      <c r="E29" s="520"/>
      <c r="F29" s="58"/>
      <c r="G29" s="58"/>
      <c r="H29" s="58"/>
      <c r="I29" s="28"/>
      <c r="J29" s="73"/>
    </row>
    <row r="30" spans="1:10">
      <c r="A30" s="29"/>
      <c r="B30" s="538"/>
      <c r="C30" s="519"/>
      <c r="D30" s="519"/>
      <c r="E30" s="520"/>
      <c r="F30" s="58"/>
      <c r="G30" s="58"/>
      <c r="H30" s="58"/>
      <c r="I30" s="28"/>
      <c r="J30" s="73"/>
    </row>
    <row r="31" spans="1:10">
      <c r="J31" s="73"/>
    </row>
    <row r="32" spans="1:10">
      <c r="J32" s="73"/>
    </row>
    <row r="33" spans="1:10">
      <c r="A33" t="s">
        <v>98</v>
      </c>
      <c r="C33" s="537" t="s">
        <v>99</v>
      </c>
      <c r="D33" s="537"/>
      <c r="E33" t="s">
        <v>100</v>
      </c>
      <c r="H33" s="24"/>
      <c r="I33" s="394" t="s">
        <v>105</v>
      </c>
      <c r="J33" s="394"/>
    </row>
    <row r="34" spans="1:10">
      <c r="J34" s="73"/>
    </row>
    <row r="35" spans="1:10">
      <c r="A35" t="s">
        <v>101</v>
      </c>
      <c r="B35" s="88"/>
      <c r="C35" s="522" t="s">
        <v>102</v>
      </c>
      <c r="D35" s="522"/>
      <c r="E35" t="s">
        <v>103</v>
      </c>
      <c r="G35" s="73"/>
      <c r="H35" s="24"/>
      <c r="I35" s="394" t="s">
        <v>104</v>
      </c>
      <c r="J35" s="394"/>
    </row>
    <row r="36" spans="1:10">
      <c r="J36" s="73"/>
    </row>
    <row r="37" spans="1:10">
      <c r="J37" s="73"/>
    </row>
  </sheetData>
  <mergeCells count="32">
    <mergeCell ref="A11:A12"/>
    <mergeCell ref="B11:E12"/>
    <mergeCell ref="F11:F12"/>
    <mergeCell ref="G11:G12"/>
    <mergeCell ref="A5:I5"/>
    <mergeCell ref="C6:I6"/>
    <mergeCell ref="C7:I7"/>
    <mergeCell ref="C8:I8"/>
    <mergeCell ref="C9:I9"/>
    <mergeCell ref="B22:E22"/>
    <mergeCell ref="B23:E23"/>
    <mergeCell ref="B19:E19"/>
    <mergeCell ref="B20:E20"/>
    <mergeCell ref="I11:I12"/>
    <mergeCell ref="B14:E14"/>
    <mergeCell ref="B21:E21"/>
    <mergeCell ref="H11:H12"/>
    <mergeCell ref="B15:E15"/>
    <mergeCell ref="B17:E17"/>
    <mergeCell ref="B18:E18"/>
    <mergeCell ref="B13:E13"/>
    <mergeCell ref="C33:D33"/>
    <mergeCell ref="I33:J33"/>
    <mergeCell ref="B24:E24"/>
    <mergeCell ref="C35:D35"/>
    <mergeCell ref="I35:J35"/>
    <mergeCell ref="B25:E25"/>
    <mergeCell ref="B26:E26"/>
    <mergeCell ref="B27:E27"/>
    <mergeCell ref="B28:E28"/>
    <mergeCell ref="B29:E29"/>
    <mergeCell ref="B30:E30"/>
  </mergeCells>
  <phoneticPr fontId="21" type="noConversion"/>
  <pageMargins left="0.7" right="0.7" top="2.08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D12" sqref="D12"/>
    </sheetView>
  </sheetViews>
  <sheetFormatPr defaultRowHeight="12.75"/>
  <cols>
    <col min="1" max="1" width="10.42578125" customWidth="1"/>
    <col min="2" max="2" width="9.28515625" customWidth="1"/>
    <col min="4" max="4" width="11.5703125" customWidth="1"/>
  </cols>
  <sheetData>
    <row r="1" spans="1:6">
      <c r="C1" t="s">
        <v>115</v>
      </c>
    </row>
    <row r="2" spans="1:6">
      <c r="A2" s="58"/>
      <c r="B2" s="58" t="s">
        <v>110</v>
      </c>
      <c r="C2" s="58" t="s">
        <v>111</v>
      </c>
      <c r="D2" s="58" t="s">
        <v>112</v>
      </c>
      <c r="E2" s="58" t="s">
        <v>113</v>
      </c>
      <c r="F2" s="58"/>
    </row>
    <row r="3" spans="1:6">
      <c r="A3" s="58" t="s">
        <v>108</v>
      </c>
      <c r="B3" s="65"/>
      <c r="C3" s="65"/>
      <c r="D3" s="65"/>
      <c r="E3" s="65"/>
      <c r="F3" s="58"/>
    </row>
    <row r="4" spans="1:6">
      <c r="A4" s="58" t="s">
        <v>106</v>
      </c>
      <c r="B4" s="65">
        <v>2</v>
      </c>
      <c r="C4" s="65">
        <v>170</v>
      </c>
      <c r="D4" s="65">
        <v>20</v>
      </c>
      <c r="E4" s="65"/>
      <c r="F4" s="58"/>
    </row>
    <row r="5" spans="1:6">
      <c r="A5" s="58" t="s">
        <v>107</v>
      </c>
      <c r="B5" s="65">
        <v>2</v>
      </c>
      <c r="C5" s="65">
        <v>326</v>
      </c>
      <c r="D5" s="65">
        <v>34</v>
      </c>
      <c r="E5" s="65"/>
      <c r="F5" s="58"/>
    </row>
    <row r="6" spans="1:6">
      <c r="A6" s="89" t="s">
        <v>109</v>
      </c>
      <c r="B6" s="90">
        <f>B4+B5</f>
        <v>4</v>
      </c>
      <c r="C6" s="90">
        <f>C4+C5</f>
        <v>496</v>
      </c>
      <c r="D6" s="90">
        <f>D4+D5</f>
        <v>54</v>
      </c>
      <c r="E6" s="90">
        <v>22</v>
      </c>
      <c r="F6" s="58"/>
    </row>
    <row r="7" spans="1:6">
      <c r="A7" s="58" t="s">
        <v>108</v>
      </c>
      <c r="B7" s="65"/>
      <c r="C7" s="65"/>
      <c r="D7" s="65"/>
      <c r="E7" s="65"/>
      <c r="F7" s="58"/>
    </row>
    <row r="8" spans="1:6">
      <c r="A8" s="58" t="s">
        <v>106</v>
      </c>
      <c r="B8" s="65">
        <v>2</v>
      </c>
      <c r="C8" s="65">
        <v>232</v>
      </c>
      <c r="D8" s="65">
        <v>27</v>
      </c>
      <c r="E8" s="65"/>
      <c r="F8" s="58"/>
    </row>
    <row r="9" spans="1:6">
      <c r="A9" s="58" t="s">
        <v>107</v>
      </c>
      <c r="B9" s="65">
        <v>3</v>
      </c>
      <c r="C9" s="65">
        <v>160</v>
      </c>
      <c r="D9" s="65">
        <v>10</v>
      </c>
      <c r="E9" s="65"/>
      <c r="F9" s="58"/>
    </row>
    <row r="10" spans="1:6">
      <c r="A10" s="58" t="s">
        <v>109</v>
      </c>
      <c r="B10" s="65">
        <f>B8+B9</f>
        <v>5</v>
      </c>
      <c r="C10" s="65">
        <f>C8+C9</f>
        <v>392</v>
      </c>
      <c r="D10" s="65">
        <f>D8+D9</f>
        <v>37</v>
      </c>
      <c r="E10" s="65">
        <v>21</v>
      </c>
      <c r="F10" s="58"/>
    </row>
    <row r="11" spans="1:6">
      <c r="A11" s="58"/>
      <c r="B11" s="65"/>
      <c r="C11" s="65"/>
      <c r="D11" s="65"/>
      <c r="E11" s="65"/>
      <c r="F11" s="58"/>
    </row>
    <row r="12" spans="1:6">
      <c r="A12" s="58" t="s">
        <v>109</v>
      </c>
      <c r="B12" s="65">
        <f>B6+B10</f>
        <v>9</v>
      </c>
      <c r="C12" s="65">
        <f>C6+C10</f>
        <v>888</v>
      </c>
      <c r="D12" s="65">
        <f>D6+D10</f>
        <v>91</v>
      </c>
      <c r="E12" s="65">
        <f>E6+E10</f>
        <v>43</v>
      </c>
      <c r="F12" s="91"/>
    </row>
    <row r="13" spans="1:6">
      <c r="A13" s="58"/>
      <c r="B13" s="58"/>
      <c r="C13" s="58"/>
      <c r="D13" s="58"/>
      <c r="E13" s="58"/>
      <c r="F13" s="58"/>
    </row>
    <row r="14" spans="1:6">
      <c r="A14" s="58" t="s">
        <v>106</v>
      </c>
      <c r="B14" s="58">
        <f t="shared" ref="B14:D15" si="0">B4+B8</f>
        <v>4</v>
      </c>
      <c r="C14" s="58">
        <f t="shared" si="0"/>
        <v>402</v>
      </c>
      <c r="D14" s="58">
        <f t="shared" si="0"/>
        <v>47</v>
      </c>
      <c r="E14" s="58"/>
      <c r="F14" s="58">
        <f>B14+C14+D14</f>
        <v>453</v>
      </c>
    </row>
    <row r="15" spans="1:6">
      <c r="A15" s="58" t="s">
        <v>107</v>
      </c>
      <c r="B15" s="58">
        <f t="shared" si="0"/>
        <v>5</v>
      </c>
      <c r="C15" s="58">
        <f t="shared" si="0"/>
        <v>486</v>
      </c>
      <c r="D15" s="58">
        <f t="shared" si="0"/>
        <v>44</v>
      </c>
      <c r="E15" s="58"/>
      <c r="F15" s="58">
        <f>B15+C15+D15</f>
        <v>535</v>
      </c>
    </row>
    <row r="16" spans="1:6">
      <c r="A16" s="58"/>
      <c r="B16" s="58"/>
      <c r="C16" s="58"/>
      <c r="D16" s="58"/>
      <c r="E16" s="58">
        <f>F16+E12</f>
        <v>1031</v>
      </c>
      <c r="F16" s="58">
        <f>F14+F15</f>
        <v>988</v>
      </c>
    </row>
    <row r="17" spans="1:1">
      <c r="A17" s="73"/>
    </row>
    <row r="18" spans="1:1">
      <c r="A18" s="73"/>
    </row>
  </sheetData>
  <phoneticPr fontId="21" type="noConversion"/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5:G30"/>
  <sheetViews>
    <sheetView topLeftCell="A16" workbookViewId="0">
      <selection activeCell="A10" sqref="A10"/>
    </sheetView>
  </sheetViews>
  <sheetFormatPr defaultRowHeight="12.75"/>
  <sheetData>
    <row r="25" spans="3:7">
      <c r="C25" s="556" t="s">
        <v>117</v>
      </c>
      <c r="D25" s="556"/>
      <c r="E25" s="556"/>
      <c r="F25" s="556"/>
      <c r="G25" s="556"/>
    </row>
    <row r="26" spans="3:7">
      <c r="C26" s="556"/>
      <c r="D26" s="556"/>
      <c r="E26" s="556"/>
      <c r="F26" s="556"/>
      <c r="G26" s="556"/>
    </row>
    <row r="29" spans="3:7" ht="12.75" customHeight="1">
      <c r="C29" s="557" t="s">
        <v>118</v>
      </c>
      <c r="D29" s="557"/>
      <c r="E29" s="557"/>
      <c r="F29" s="557"/>
      <c r="G29" s="557"/>
    </row>
    <row r="30" spans="3:7" ht="12.75" customHeight="1">
      <c r="C30" s="557"/>
      <c r="D30" s="557"/>
      <c r="E30" s="557"/>
      <c r="F30" s="557"/>
      <c r="G30" s="557"/>
    </row>
  </sheetData>
  <mergeCells count="2">
    <mergeCell ref="C25:G26"/>
    <mergeCell ref="C29:G30"/>
  </mergeCells>
  <phoneticPr fontId="2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2022-03-28T14:40:39Z</cp:lastPrinted>
  <dcterms:created xsi:type="dcterms:W3CDTF">1998-12-08T10:37:05Z</dcterms:created>
  <dcterms:modified xsi:type="dcterms:W3CDTF">2022-09-11T18:02:06Z</dcterms:modified>
</cp:coreProperties>
</file>